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sser\OneDrive\Dokumenty\A TARGET SPORT MILOVICE\ATLETIKA\Měřené tréninky\"/>
    </mc:Choice>
  </mc:AlternateContent>
  <bookViews>
    <workbookView xWindow="0" yWindow="0" windowWidth="20400" windowHeight="7650" tabRatio="955" firstSheet="2" activeTab="3"/>
  </bookViews>
  <sheets>
    <sheet name="bodování 60 muži" sheetId="3" state="hidden" r:id="rId1"/>
    <sheet name="bodování 60 ženy" sheetId="4" state="hidden" r:id="rId2"/>
    <sheet name="Chlapci" sheetId="10" r:id="rId3"/>
    <sheet name="Dívky" sheetId="21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10" l="1"/>
  <c r="L22" i="10"/>
  <c r="L16" i="10"/>
  <c r="L18" i="10"/>
  <c r="L17" i="10"/>
  <c r="L13" i="10"/>
  <c r="L15" i="10"/>
  <c r="L12" i="10"/>
  <c r="L11" i="10"/>
  <c r="L14" i="10"/>
  <c r="L20" i="10"/>
  <c r="L19" i="10"/>
  <c r="J21" i="10"/>
  <c r="J22" i="10"/>
  <c r="J16" i="10"/>
  <c r="J18" i="10"/>
  <c r="J17" i="10"/>
  <c r="J13" i="10"/>
  <c r="J15" i="10"/>
  <c r="J12" i="10"/>
  <c r="J11" i="10"/>
  <c r="J14" i="10"/>
  <c r="J20" i="10"/>
  <c r="J19" i="10"/>
  <c r="H21" i="10"/>
  <c r="H22" i="10"/>
  <c r="H16" i="10"/>
  <c r="H18" i="10"/>
  <c r="H17" i="10"/>
  <c r="H13" i="10"/>
  <c r="H15" i="10"/>
  <c r="H12" i="10"/>
  <c r="H11" i="10"/>
  <c r="H14" i="10"/>
  <c r="H20" i="10"/>
  <c r="H19" i="10"/>
  <c r="F21" i="10"/>
  <c r="F22" i="10"/>
  <c r="F16" i="10"/>
  <c r="F18" i="10"/>
  <c r="F17" i="10"/>
  <c r="F13" i="10"/>
  <c r="F15" i="10"/>
  <c r="F12" i="10"/>
  <c r="F11" i="10"/>
  <c r="F14" i="10"/>
  <c r="F20" i="10"/>
  <c r="F19" i="10"/>
  <c r="L6" i="10"/>
  <c r="L7" i="10"/>
  <c r="L8" i="10"/>
  <c r="L5" i="10"/>
  <c r="J6" i="10"/>
  <c r="J7" i="10"/>
  <c r="J8" i="10"/>
  <c r="J5" i="10"/>
  <c r="H6" i="10"/>
  <c r="H7" i="10"/>
  <c r="H8" i="10"/>
  <c r="H5" i="10"/>
  <c r="F6" i="10"/>
  <c r="F7" i="10"/>
  <c r="F8" i="10"/>
  <c r="F5" i="10"/>
  <c r="L24" i="21"/>
  <c r="J24" i="21"/>
  <c r="H24" i="21"/>
  <c r="F24" i="21"/>
  <c r="L10" i="21"/>
  <c r="L12" i="21"/>
  <c r="L9" i="21"/>
  <c r="L11" i="21"/>
  <c r="L8" i="21"/>
  <c r="L7" i="21"/>
  <c r="L6" i="21"/>
  <c r="L5" i="21"/>
  <c r="J10" i="21"/>
  <c r="J12" i="21"/>
  <c r="J9" i="21"/>
  <c r="J11" i="21"/>
  <c r="J8" i="21"/>
  <c r="J7" i="21"/>
  <c r="J6" i="21"/>
  <c r="J5" i="21"/>
  <c r="H10" i="21"/>
  <c r="H12" i="21"/>
  <c r="H9" i="21"/>
  <c r="H11" i="21"/>
  <c r="H8" i="21"/>
  <c r="H7" i="21"/>
  <c r="H6" i="21"/>
  <c r="H5" i="21"/>
  <c r="L33" i="21"/>
  <c r="L27" i="21"/>
  <c r="L31" i="21"/>
  <c r="L22" i="21"/>
  <c r="L30" i="21"/>
  <c r="L32" i="21"/>
  <c r="L21" i="21"/>
  <c r="L19" i="21"/>
  <c r="L15" i="21"/>
  <c r="L16" i="21"/>
  <c r="L29" i="21"/>
  <c r="L28" i="21"/>
  <c r="L20" i="21"/>
  <c r="L17" i="21"/>
  <c r="L18" i="21"/>
  <c r="L23" i="21"/>
  <c r="L26" i="21"/>
  <c r="L25" i="21"/>
  <c r="J27" i="21"/>
  <c r="J33" i="21"/>
  <c r="J31" i="21"/>
  <c r="J22" i="21"/>
  <c r="J30" i="21"/>
  <c r="J32" i="21"/>
  <c r="J21" i="21"/>
  <c r="J19" i="21"/>
  <c r="J15" i="21"/>
  <c r="J16" i="21"/>
  <c r="J29" i="21"/>
  <c r="J28" i="21"/>
  <c r="J20" i="21"/>
  <c r="J17" i="21"/>
  <c r="J18" i="21"/>
  <c r="J23" i="21"/>
  <c r="J26" i="21"/>
  <c r="J25" i="21"/>
  <c r="H27" i="21"/>
  <c r="H33" i="21"/>
  <c r="H31" i="21"/>
  <c r="H22" i="21"/>
  <c r="H30" i="21"/>
  <c r="H32" i="21"/>
  <c r="H21" i="21"/>
  <c r="H19" i="21"/>
  <c r="H15" i="21"/>
  <c r="H16" i="21"/>
  <c r="H29" i="21"/>
  <c r="H28" i="21"/>
  <c r="H20" i="21"/>
  <c r="H17" i="21"/>
  <c r="H18" i="21"/>
  <c r="H23" i="21"/>
  <c r="H26" i="21"/>
  <c r="H25" i="21"/>
  <c r="F27" i="21"/>
  <c r="F33" i="21"/>
  <c r="F31" i="21"/>
  <c r="F22" i="21"/>
  <c r="F30" i="21"/>
  <c r="F32" i="21"/>
  <c r="F21" i="21"/>
  <c r="F19" i="21"/>
  <c r="F15" i="21"/>
  <c r="F16" i="21"/>
  <c r="F29" i="21"/>
  <c r="F28" i="21"/>
  <c r="F20" i="21"/>
  <c r="F17" i="21"/>
  <c r="F18" i="21"/>
  <c r="F23" i="21"/>
  <c r="F26" i="21"/>
  <c r="F25" i="21"/>
  <c r="F10" i="21"/>
  <c r="F12" i="21"/>
  <c r="F9" i="21"/>
  <c r="F11" i="21"/>
  <c r="F8" i="21"/>
  <c r="F7" i="21"/>
  <c r="F6" i="21"/>
  <c r="F5" i="21"/>
  <c r="M20" i="10" l="1"/>
  <c r="M12" i="10"/>
  <c r="M21" i="10"/>
  <c r="M11" i="10"/>
  <c r="M15" i="10"/>
  <c r="M13" i="10"/>
  <c r="M18" i="10"/>
  <c r="M22" i="10"/>
  <c r="M17" i="10"/>
  <c r="M16" i="10"/>
  <c r="M19" i="10"/>
  <c r="M14" i="10"/>
  <c r="M16" i="21"/>
  <c r="M24" i="21"/>
  <c r="M22" i="21"/>
  <c r="M21" i="21"/>
  <c r="M20" i="21"/>
  <c r="M32" i="21"/>
  <c r="M30" i="21"/>
  <c r="M33" i="21"/>
  <c r="M17" i="21"/>
  <c r="M29" i="21"/>
  <c r="M31" i="21"/>
  <c r="M28" i="21"/>
  <c r="M6" i="21"/>
  <c r="M7" i="21"/>
  <c r="M5" i="21"/>
  <c r="M9" i="21"/>
  <c r="M11" i="21"/>
  <c r="M12" i="21"/>
  <c r="M8" i="21"/>
  <c r="M10" i="21"/>
  <c r="M27" i="21"/>
  <c r="M19" i="21"/>
  <c r="M15" i="21"/>
  <c r="M18" i="21"/>
  <c r="M26" i="21"/>
  <c r="M23" i="21"/>
  <c r="M25" i="21"/>
  <c r="M7" i="10"/>
  <c r="M6" i="10"/>
  <c r="M8" i="10"/>
  <c r="N30" i="21" l="1"/>
  <c r="N23" i="21"/>
  <c r="N15" i="21"/>
  <c r="N17" i="21"/>
  <c r="N21" i="21"/>
  <c r="N33" i="21"/>
  <c r="N18" i="10"/>
  <c r="N13" i="10"/>
  <c r="N11" i="10"/>
  <c r="N12" i="10"/>
  <c r="N15" i="10"/>
  <c r="N17" i="10"/>
  <c r="N16" i="10"/>
  <c r="N22" i="10"/>
  <c r="N21" i="10"/>
  <c r="N19" i="10"/>
  <c r="N20" i="10"/>
  <c r="N14" i="10"/>
  <c r="N24" i="21"/>
  <c r="N29" i="21"/>
  <c r="N26" i="21"/>
  <c r="N32" i="21"/>
  <c r="N20" i="21"/>
  <c r="N31" i="21"/>
  <c r="N22" i="21"/>
  <c r="N25" i="21"/>
  <c r="N28" i="21"/>
  <c r="N27" i="21"/>
  <c r="N19" i="21"/>
  <c r="N18" i="21"/>
  <c r="N16" i="21"/>
  <c r="M5" i="10"/>
  <c r="N7" i="10" l="1"/>
  <c r="N8" i="10"/>
  <c r="N6" i="10"/>
  <c r="N5" i="10"/>
  <c r="N10" i="21" l="1"/>
  <c r="N9" i="21"/>
  <c r="N6" i="21"/>
  <c r="N5" i="21"/>
  <c r="N8" i="21"/>
  <c r="N7" i="21"/>
  <c r="N11" i="21"/>
  <c r="N12" i="21"/>
</calcChain>
</file>

<file path=xl/sharedStrings.xml><?xml version="1.0" encoding="utf-8"?>
<sst xmlns="http://schemas.openxmlformats.org/spreadsheetml/2006/main" count="136" uniqueCount="84">
  <si>
    <t xml:space="preserve">Příjmení </t>
  </si>
  <si>
    <t>Jméno</t>
  </si>
  <si>
    <t>Ročník</t>
  </si>
  <si>
    <t>Oddíl</t>
  </si>
  <si>
    <t>Pořadí</t>
  </si>
  <si>
    <t>Dálka</t>
  </si>
  <si>
    <t>Hod</t>
  </si>
  <si>
    <t>Součet celkem</t>
  </si>
  <si>
    <t>Celkové pořadí</t>
  </si>
  <si>
    <t>Lucie</t>
  </si>
  <si>
    <t>Melíšková</t>
  </si>
  <si>
    <t>Anna</t>
  </si>
  <si>
    <t>Adéla</t>
  </si>
  <si>
    <t>Matějková</t>
  </si>
  <si>
    <t>Aneta</t>
  </si>
  <si>
    <t>Eliška</t>
  </si>
  <si>
    <t>Ema</t>
  </si>
  <si>
    <t>Andrea</t>
  </si>
  <si>
    <t>Nikol</t>
  </si>
  <si>
    <t>Michaela</t>
  </si>
  <si>
    <t>Kadlecová</t>
  </si>
  <si>
    <t>Silvie</t>
  </si>
  <si>
    <t>Pospíšilová</t>
  </si>
  <si>
    <t>Kužmová</t>
  </si>
  <si>
    <t>Tanya</t>
  </si>
  <si>
    <t>Vostatková</t>
  </si>
  <si>
    <t>Dívky</t>
  </si>
  <si>
    <t>Barbora</t>
  </si>
  <si>
    <t>Baše</t>
  </si>
  <si>
    <t>Kateřina</t>
  </si>
  <si>
    <t>Balounova</t>
  </si>
  <si>
    <t>Holanová</t>
  </si>
  <si>
    <t>Adéla Arya</t>
  </si>
  <si>
    <t>Kršková</t>
  </si>
  <si>
    <t>Daniela</t>
  </si>
  <si>
    <t>Pokorná</t>
  </si>
  <si>
    <t>Černá</t>
  </si>
  <si>
    <t>Čechová</t>
  </si>
  <si>
    <t>Evelína</t>
  </si>
  <si>
    <t>Čílová</t>
  </si>
  <si>
    <t>Daniel</t>
  </si>
  <si>
    <t>Kubeš</t>
  </si>
  <si>
    <t>Patrik</t>
  </si>
  <si>
    <t>Blüml</t>
  </si>
  <si>
    <t>Václav</t>
  </si>
  <si>
    <t>Marek</t>
  </si>
  <si>
    <t>Holan</t>
  </si>
  <si>
    <t>Jan</t>
  </si>
  <si>
    <t>Wilke</t>
  </si>
  <si>
    <t>Petr</t>
  </si>
  <si>
    <t>Miroslav</t>
  </si>
  <si>
    <t>Kuchař</t>
  </si>
  <si>
    <t>Martin</t>
  </si>
  <si>
    <t>Ambrož</t>
  </si>
  <si>
    <t>Jakub</t>
  </si>
  <si>
    <t>Tadeáš</t>
  </si>
  <si>
    <t>Ondřej</t>
  </si>
  <si>
    <t>Pánek</t>
  </si>
  <si>
    <t>Vojtěch</t>
  </si>
  <si>
    <t>Bětík</t>
  </si>
  <si>
    <t>Král</t>
  </si>
  <si>
    <t>Pospíšil</t>
  </si>
  <si>
    <t>Filip</t>
  </si>
  <si>
    <t>Matějek</t>
  </si>
  <si>
    <t>Sebastian</t>
  </si>
  <si>
    <t>Svátek</t>
  </si>
  <si>
    <t>Zouna</t>
  </si>
  <si>
    <t>Anděla</t>
  </si>
  <si>
    <t>Roháčová</t>
  </si>
  <si>
    <t>Volfová</t>
  </si>
  <si>
    <t>Klaudie</t>
  </si>
  <si>
    <t>Kasandová</t>
  </si>
  <si>
    <t>Anastasiia</t>
  </si>
  <si>
    <t>Pnivchuk</t>
  </si>
  <si>
    <t>Mattivi</t>
  </si>
  <si>
    <t>Nováková</t>
  </si>
  <si>
    <t>Strbačková</t>
  </si>
  <si>
    <t>Anežka</t>
  </si>
  <si>
    <t>Křenková</t>
  </si>
  <si>
    <t>Rozalie</t>
  </si>
  <si>
    <t>Bohušová</t>
  </si>
  <si>
    <t>Mojžíšová</t>
  </si>
  <si>
    <t>Sofie</t>
  </si>
  <si>
    <t>Kluci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</si>
</sst>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h:mm:ss;@"/>
    <numFmt numFmtId="166" formatCode="mm:ss.00"/>
  </numFmts>
  <fonts count="6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3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/>
      <top style="medium">
        <color indexed="64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medium">
        <color indexed="64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3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>
      <alignment horizontal="left"/>
    </xf>
    <xf numFmtId="164" fontId="0" fillId="0" borderId="0" xfId="0" applyNumberFormat="1"/>
    <xf numFmtId="1" fontId="0" fillId="0" borderId="0" xfId="0" applyNumberFormat="1" applyProtection="1">
      <protection locked="0"/>
    </xf>
    <xf numFmtId="164" fontId="4" fillId="0" borderId="0" xfId="0" applyNumberFormat="1" applyFont="1"/>
    <xf numFmtId="0" fontId="4" fillId="0" borderId="0" xfId="0" applyFont="1"/>
    <xf numFmtId="166" fontId="0" fillId="0" borderId="0" xfId="0" applyNumberFormat="1"/>
    <xf numFmtId="2" fontId="0" fillId="0" borderId="0" xfId="0" applyNumberFormat="1"/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/>
    </xf>
    <xf numFmtId="2" fontId="0" fillId="0" borderId="7" xfId="0" applyNumberFormat="1" applyFont="1" applyBorder="1" applyAlignment="1" applyProtection="1">
      <alignment horizontal="center"/>
      <protection locked="0"/>
    </xf>
    <xf numFmtId="0" fontId="0" fillId="2" borderId="7" xfId="0" applyFont="1" applyFill="1" applyBorder="1" applyAlignment="1">
      <alignment horizontal="center"/>
    </xf>
    <xf numFmtId="4" fontId="0" fillId="0" borderId="7" xfId="0" applyNumberFormat="1" applyFont="1" applyBorder="1" applyAlignment="1" applyProtection="1">
      <alignment horizontal="center"/>
      <protection locked="0"/>
    </xf>
    <xf numFmtId="165" fontId="0" fillId="0" borderId="7" xfId="0" applyNumberFormat="1" applyFont="1" applyBorder="1" applyAlignment="1" applyProtection="1">
      <alignment horizontal="center"/>
      <protection locked="0"/>
    </xf>
    <xf numFmtId="1" fontId="0" fillId="0" borderId="14" xfId="0" applyNumberFormat="1" applyFont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5" xfId="0" applyFont="1" applyBorder="1" applyAlignment="1">
      <alignment horizontal="center" vertical="center"/>
    </xf>
    <xf numFmtId="2" fontId="0" fillId="0" borderId="5" xfId="0" applyNumberFormat="1" applyFont="1" applyBorder="1" applyAlignment="1" applyProtection="1">
      <alignment horizontal="center"/>
      <protection locked="0"/>
    </xf>
    <xf numFmtId="0" fontId="0" fillId="2" borderId="1" xfId="0" applyFont="1" applyFill="1" applyBorder="1" applyAlignment="1">
      <alignment horizontal="center"/>
    </xf>
    <xf numFmtId="4" fontId="0" fillId="0" borderId="1" xfId="0" applyNumberFormat="1" applyFont="1" applyBorder="1" applyAlignment="1" applyProtection="1">
      <alignment horizontal="center"/>
      <protection locked="0"/>
    </xf>
    <xf numFmtId="165" fontId="0" fillId="0" borderId="1" xfId="0" applyNumberFormat="1" applyFont="1" applyBorder="1" applyAlignment="1" applyProtection="1">
      <alignment horizontal="center"/>
      <protection locked="0"/>
    </xf>
    <xf numFmtId="1" fontId="0" fillId="0" borderId="6" xfId="0" applyNumberFormat="1" applyFont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0" fillId="0" borderId="26" xfId="0" applyFont="1" applyBorder="1" applyAlignment="1">
      <alignment horizontal="center" vertical="center"/>
    </xf>
    <xf numFmtId="2" fontId="0" fillId="0" borderId="3" xfId="0" applyNumberFormat="1" applyFont="1" applyBorder="1" applyAlignment="1" applyProtection="1">
      <alignment horizontal="center"/>
      <protection locked="0"/>
    </xf>
    <xf numFmtId="2" fontId="0" fillId="7" borderId="3" xfId="0" applyNumberFormat="1" applyFont="1" applyFill="1" applyBorder="1" applyAlignment="1" applyProtection="1">
      <alignment horizontal="center"/>
      <protection locked="0"/>
    </xf>
    <xf numFmtId="165" fontId="0" fillId="5" borderId="1" xfId="0" applyNumberFormat="1" applyFont="1" applyFill="1" applyBorder="1" applyAlignment="1" applyProtection="1">
      <alignment horizontal="center"/>
      <protection locked="0"/>
    </xf>
    <xf numFmtId="0" fontId="0" fillId="6" borderId="7" xfId="0" applyFont="1" applyFill="1" applyBorder="1" applyAlignment="1">
      <alignment horizontal="center"/>
    </xf>
    <xf numFmtId="1" fontId="0" fillId="5" borderId="14" xfId="0" applyNumberFormat="1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1" fontId="0" fillId="5" borderId="6" xfId="0" applyNumberFormat="1" applyFont="1" applyFill="1" applyBorder="1" applyAlignment="1">
      <alignment horizontal="center"/>
    </xf>
    <xf numFmtId="1" fontId="4" fillId="6" borderId="18" xfId="0" applyNumberFormat="1" applyFont="1" applyFill="1" applyBorder="1" applyAlignment="1">
      <alignment horizontal="center"/>
    </xf>
    <xf numFmtId="0" fontId="0" fillId="0" borderId="29" xfId="0" applyFont="1" applyBorder="1" applyAlignment="1">
      <alignment horizontal="center" vertical="center"/>
    </xf>
    <xf numFmtId="2" fontId="0" fillId="7" borderId="28" xfId="0" applyNumberFormat="1" applyFont="1" applyFill="1" applyBorder="1" applyAlignment="1" applyProtection="1">
      <alignment horizontal="center"/>
      <protection locked="0"/>
    </xf>
    <xf numFmtId="0" fontId="0" fillId="8" borderId="7" xfId="0" applyFont="1" applyFill="1" applyBorder="1" applyAlignment="1">
      <alignment horizontal="center"/>
    </xf>
    <xf numFmtId="4" fontId="0" fillId="7" borderId="7" xfId="0" applyNumberFormat="1" applyFont="1" applyFill="1" applyBorder="1" applyAlignment="1" applyProtection="1">
      <alignment horizontal="center"/>
      <protection locked="0"/>
    </xf>
    <xf numFmtId="165" fontId="0" fillId="7" borderId="7" xfId="0" applyNumberFormat="1" applyFont="1" applyFill="1" applyBorder="1" applyAlignment="1" applyProtection="1">
      <alignment horizontal="center"/>
      <protection locked="0"/>
    </xf>
    <xf numFmtId="1" fontId="0" fillId="7" borderId="14" xfId="0" applyNumberFormat="1" applyFont="1" applyFill="1" applyBorder="1" applyAlignment="1">
      <alignment horizontal="center"/>
    </xf>
    <xf numFmtId="4" fontId="0" fillId="7" borderId="1" xfId="0" applyNumberFormat="1" applyFont="1" applyFill="1" applyBorder="1" applyAlignment="1" applyProtection="1">
      <alignment horizontal="center"/>
      <protection locked="0"/>
    </xf>
    <xf numFmtId="165" fontId="0" fillId="7" borderId="1" xfId="0" applyNumberFormat="1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>
      <alignment horizontal="center"/>
    </xf>
    <xf numFmtId="1" fontId="0" fillId="7" borderId="6" xfId="0" applyNumberFormat="1" applyFont="1" applyFill="1" applyBorder="1" applyAlignment="1">
      <alignment horizontal="center"/>
    </xf>
    <xf numFmtId="1" fontId="4" fillId="4" borderId="18" xfId="0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2" fontId="0" fillId="0" borderId="23" xfId="0" applyNumberFormat="1" applyFont="1" applyBorder="1" applyAlignment="1" applyProtection="1">
      <alignment horizontal="center"/>
      <protection locked="0"/>
    </xf>
    <xf numFmtId="4" fontId="0" fillId="0" borderId="4" xfId="0" applyNumberFormat="1" applyFont="1" applyBorder="1" applyAlignment="1" applyProtection="1">
      <alignment horizontal="center"/>
      <protection locked="0"/>
    </xf>
    <xf numFmtId="0" fontId="0" fillId="0" borderId="2" xfId="0" applyFont="1" applyBorder="1" applyAlignment="1">
      <alignment horizontal="center" vertical="center"/>
    </xf>
    <xf numFmtId="2" fontId="0" fillId="0" borderId="1" xfId="0" applyNumberFormat="1" applyFont="1" applyBorder="1" applyAlignment="1" applyProtection="1">
      <alignment horizontal="center"/>
      <protection locked="0"/>
    </xf>
    <xf numFmtId="1" fontId="5" fillId="0" borderId="28" xfId="0" applyNumberFormat="1" applyFont="1" applyBorder="1" applyAlignment="1">
      <alignment horizontal="center"/>
    </xf>
    <xf numFmtId="0" fontId="0" fillId="2" borderId="19" xfId="0" applyFont="1" applyFill="1" applyBorder="1" applyAlignment="1">
      <alignment horizontal="center" vertical="center"/>
    </xf>
    <xf numFmtId="2" fontId="0" fillId="0" borderId="7" xfId="0" applyNumberFormat="1" applyFont="1" applyBorder="1" applyAlignment="1" applyProtection="1">
      <alignment horizontal="center" vertical="center"/>
      <protection locked="0"/>
    </xf>
    <xf numFmtId="0" fontId="0" fillId="2" borderId="7" xfId="0" applyFont="1" applyFill="1" applyBorder="1" applyAlignment="1">
      <alignment horizontal="center" vertical="center"/>
    </xf>
    <xf numFmtId="4" fontId="0" fillId="0" borderId="7" xfId="0" applyNumberFormat="1" applyFont="1" applyBorder="1" applyAlignment="1" applyProtection="1">
      <alignment horizontal="center" vertical="center"/>
      <protection locked="0"/>
    </xf>
    <xf numFmtId="165" fontId="0" fillId="0" borderId="7" xfId="0" applyNumberFormat="1" applyFont="1" applyBorder="1" applyAlignment="1" applyProtection="1">
      <alignment horizontal="center" vertical="center"/>
      <protection locked="0"/>
    </xf>
    <xf numFmtId="1" fontId="0" fillId="0" borderId="14" xfId="0" applyNumberFormat="1" applyFont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/>
    </xf>
    <xf numFmtId="2" fontId="0" fillId="0" borderId="1" xfId="0" applyNumberFormat="1" applyFont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>
      <alignment horizontal="center" vertical="center"/>
    </xf>
    <xf numFmtId="4" fontId="0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 vertical="center"/>
      <protection locked="0"/>
    </xf>
    <xf numFmtId="1" fontId="0" fillId="0" borderId="6" xfId="0" applyNumberFormat="1" applyFont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2" fontId="0" fillId="0" borderId="4" xfId="0" applyNumberFormat="1" applyFont="1" applyBorder="1" applyAlignment="1" applyProtection="1">
      <alignment horizontal="center" vertical="center"/>
      <protection locked="0"/>
    </xf>
    <xf numFmtId="4" fontId="0" fillId="0" borderId="4" xfId="0" applyNumberFormat="1" applyFont="1" applyBorder="1" applyAlignment="1" applyProtection="1">
      <alignment horizontal="center" vertical="center"/>
      <protection locked="0"/>
    </xf>
    <xf numFmtId="165" fontId="0" fillId="0" borderId="4" xfId="0" applyNumberFormat="1" applyFont="1" applyBorder="1" applyAlignment="1" applyProtection="1">
      <alignment horizontal="center" vertical="center"/>
      <protection locked="0"/>
    </xf>
    <xf numFmtId="1" fontId="0" fillId="0" borderId="20" xfId="0" applyNumberFormat="1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2" fontId="0" fillId="0" borderId="21" xfId="0" applyNumberFormat="1" applyFont="1" applyBorder="1" applyAlignment="1" applyProtection="1">
      <alignment horizontal="center" vertical="center"/>
      <protection locked="0"/>
    </xf>
    <xf numFmtId="4" fontId="0" fillId="0" borderId="21" xfId="0" applyNumberFormat="1" applyFont="1" applyBorder="1" applyAlignment="1" applyProtection="1">
      <alignment horizontal="center" vertical="center"/>
      <protection locked="0"/>
    </xf>
    <xf numFmtId="165" fontId="0" fillId="0" borderId="21" xfId="0" applyNumberFormat="1" applyFont="1" applyBorder="1" applyAlignment="1" applyProtection="1">
      <alignment horizontal="center" vertical="center"/>
      <protection locked="0"/>
    </xf>
    <xf numFmtId="1" fontId="0" fillId="0" borderId="22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Font="1" applyBorder="1" applyAlignment="1">
      <alignment horizontal="center" vertical="center"/>
    </xf>
    <xf numFmtId="165" fontId="0" fillId="0" borderId="14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65" fontId="0" fillId="5" borderId="6" xfId="0" applyNumberFormat="1" applyFont="1" applyFill="1" applyBorder="1" applyAlignment="1" applyProtection="1">
      <alignment horizontal="center" vertical="center"/>
      <protection locked="0"/>
    </xf>
    <xf numFmtId="0" fontId="0" fillId="6" borderId="7" xfId="0" applyFont="1" applyFill="1" applyBorder="1" applyAlignment="1">
      <alignment horizontal="center" vertical="center"/>
    </xf>
    <xf numFmtId="1" fontId="0" fillId="5" borderId="14" xfId="0" applyNumberFormat="1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1" fontId="4" fillId="6" borderId="17" xfId="0" applyNumberFormat="1" applyFont="1" applyFill="1" applyBorder="1" applyAlignment="1">
      <alignment horizontal="center" vertical="center"/>
    </xf>
    <xf numFmtId="165" fontId="0" fillId="0" borderId="6" xfId="0" applyNumberFormat="1" applyFont="1" applyBorder="1" applyAlignment="1" applyProtection="1">
      <alignment horizontal="center" vertical="center"/>
      <protection locked="0"/>
    </xf>
    <xf numFmtId="1" fontId="5" fillId="0" borderId="1" xfId="0" applyNumberFormat="1" applyFon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729FC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441960</xdr:colOff>
      <xdr:row>23</xdr:row>
      <xdr:rowOff>15240</xdr:rowOff>
    </xdr:from>
    <xdr:to>
      <xdr:col>6</xdr:col>
      <xdr:colOff>1219200</xdr:colOff>
      <xdr:row>31</xdr:row>
      <xdr:rowOff>60960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D542AA9C-2125-E711-729C-CF59AD799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1360" y="7299960"/>
          <a:ext cx="1348740" cy="138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426720</xdr:colOff>
      <xdr:row>33</xdr:row>
      <xdr:rowOff>152400</xdr:rowOff>
    </xdr:from>
    <xdr:to>
      <xdr:col>7</xdr:col>
      <xdr:colOff>217170</xdr:colOff>
      <xdr:row>42</xdr:row>
      <xdr:rowOff>30480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AC0F3612-D03B-47CB-8638-B08EB0036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8520" y="8412480"/>
          <a:ext cx="1367790" cy="1386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workbookViewId="0"/>
  </sheetViews>
  <sheetFormatPr defaultRowHeight="12.75" x14ac:dyDescent="0.2"/>
  <cols>
    <col min="1" max="1" width="9.140625" style="4" customWidth="1"/>
    <col min="2" max="2" width="9.140625" style="5" customWidth="1"/>
  </cols>
  <sheetData>
    <row r="1" spans="1:2" x14ac:dyDescent="0.2">
      <c r="A1" s="4">
        <v>6.9</v>
      </c>
      <c r="B1" s="5">
        <v>833</v>
      </c>
    </row>
    <row r="2" spans="1:2" s="7" customFormat="1" x14ac:dyDescent="0.2">
      <c r="A2" s="6">
        <v>7</v>
      </c>
      <c r="B2" s="5">
        <v>799</v>
      </c>
    </row>
    <row r="3" spans="1:2" x14ac:dyDescent="0.2">
      <c r="A3" s="4">
        <v>7.1</v>
      </c>
      <c r="B3" s="5">
        <v>765</v>
      </c>
    </row>
    <row r="4" spans="1:2" x14ac:dyDescent="0.2">
      <c r="A4" s="4">
        <v>7.2</v>
      </c>
      <c r="B4" s="5">
        <v>732</v>
      </c>
    </row>
    <row r="5" spans="1:2" x14ac:dyDescent="0.2">
      <c r="A5" s="4">
        <v>7.3</v>
      </c>
      <c r="B5" s="5">
        <v>700</v>
      </c>
    </row>
    <row r="6" spans="1:2" x14ac:dyDescent="0.2">
      <c r="A6" s="4">
        <v>7.4</v>
      </c>
      <c r="B6" s="5">
        <v>668</v>
      </c>
    </row>
    <row r="7" spans="1:2" x14ac:dyDescent="0.2">
      <c r="A7" s="4">
        <v>7.5</v>
      </c>
      <c r="B7" s="5">
        <v>637</v>
      </c>
    </row>
    <row r="8" spans="1:2" x14ac:dyDescent="0.2">
      <c r="A8" s="4">
        <v>7.6</v>
      </c>
      <c r="B8" s="5">
        <v>607</v>
      </c>
    </row>
    <row r="9" spans="1:2" x14ac:dyDescent="0.2">
      <c r="A9" s="4">
        <v>7.7</v>
      </c>
      <c r="B9" s="5">
        <v>577</v>
      </c>
    </row>
    <row r="10" spans="1:2" x14ac:dyDescent="0.2">
      <c r="A10" s="4">
        <v>7.8</v>
      </c>
      <c r="B10" s="5">
        <v>548</v>
      </c>
    </row>
    <row r="11" spans="1:2" x14ac:dyDescent="0.2">
      <c r="A11" s="4">
        <v>7.9</v>
      </c>
      <c r="B11" s="5">
        <v>520</v>
      </c>
    </row>
    <row r="12" spans="1:2" s="7" customFormat="1" x14ac:dyDescent="0.2">
      <c r="A12" s="6">
        <v>8</v>
      </c>
      <c r="B12" s="5">
        <v>492</v>
      </c>
    </row>
    <row r="13" spans="1:2" x14ac:dyDescent="0.2">
      <c r="A13" s="4">
        <v>8.1</v>
      </c>
      <c r="B13" s="5">
        <v>465</v>
      </c>
    </row>
    <row r="14" spans="1:2" x14ac:dyDescent="0.2">
      <c r="A14" s="4">
        <v>8.1999999999999993</v>
      </c>
      <c r="B14" s="5">
        <v>439</v>
      </c>
    </row>
    <row r="15" spans="1:2" x14ac:dyDescent="0.2">
      <c r="A15" s="4">
        <v>8.3000000000000007</v>
      </c>
      <c r="B15" s="5">
        <v>413</v>
      </c>
    </row>
    <row r="16" spans="1:2" x14ac:dyDescent="0.2">
      <c r="A16" s="4">
        <v>8.4</v>
      </c>
      <c r="B16" s="5">
        <v>388</v>
      </c>
    </row>
    <row r="17" spans="1:2" x14ac:dyDescent="0.2">
      <c r="A17" s="4">
        <v>8.5</v>
      </c>
      <c r="B17" s="5">
        <v>364</v>
      </c>
    </row>
    <row r="18" spans="1:2" x14ac:dyDescent="0.2">
      <c r="A18" s="4">
        <v>8.6</v>
      </c>
      <c r="B18" s="5">
        <v>340</v>
      </c>
    </row>
    <row r="19" spans="1:2" x14ac:dyDescent="0.2">
      <c r="A19" s="4">
        <v>8.6999999999999993</v>
      </c>
      <c r="B19" s="5">
        <v>318</v>
      </c>
    </row>
    <row r="20" spans="1:2" x14ac:dyDescent="0.2">
      <c r="A20" s="4">
        <v>8.8000000000000007</v>
      </c>
      <c r="B20" s="5">
        <v>295</v>
      </c>
    </row>
    <row r="21" spans="1:2" x14ac:dyDescent="0.2">
      <c r="A21" s="4">
        <v>8.9</v>
      </c>
      <c r="B21" s="5">
        <v>274</v>
      </c>
    </row>
    <row r="22" spans="1:2" s="7" customFormat="1" x14ac:dyDescent="0.2">
      <c r="A22" s="6">
        <v>9</v>
      </c>
      <c r="B22" s="5">
        <v>253</v>
      </c>
    </row>
    <row r="23" spans="1:2" x14ac:dyDescent="0.2">
      <c r="A23" s="4">
        <v>9.1</v>
      </c>
      <c r="B23" s="5">
        <v>233</v>
      </c>
    </row>
    <row r="24" spans="1:2" x14ac:dyDescent="0.2">
      <c r="A24" s="4">
        <v>9.1999999999999993</v>
      </c>
      <c r="B24" s="5">
        <v>214</v>
      </c>
    </row>
    <row r="25" spans="1:2" x14ac:dyDescent="0.2">
      <c r="A25" s="4">
        <v>9.3000000000000007</v>
      </c>
      <c r="B25" s="5">
        <v>196</v>
      </c>
    </row>
    <row r="26" spans="1:2" x14ac:dyDescent="0.2">
      <c r="A26" s="4">
        <v>9.4</v>
      </c>
      <c r="B26" s="5">
        <v>178</v>
      </c>
    </row>
    <row r="27" spans="1:2" x14ac:dyDescent="0.2">
      <c r="A27" s="4">
        <v>9.5</v>
      </c>
      <c r="B27" s="5">
        <v>161</v>
      </c>
    </row>
    <row r="28" spans="1:2" x14ac:dyDescent="0.2">
      <c r="A28" s="4">
        <v>9.6</v>
      </c>
      <c r="B28" s="5">
        <v>145</v>
      </c>
    </row>
    <row r="29" spans="1:2" x14ac:dyDescent="0.2">
      <c r="A29" s="4">
        <v>9.6999999999999993</v>
      </c>
      <c r="B29" s="5">
        <v>129</v>
      </c>
    </row>
    <row r="30" spans="1:2" x14ac:dyDescent="0.2">
      <c r="A30" s="4">
        <v>9.8000000000000007</v>
      </c>
      <c r="B30" s="5">
        <v>115</v>
      </c>
    </row>
    <row r="31" spans="1:2" x14ac:dyDescent="0.2">
      <c r="A31" s="4">
        <v>9.9</v>
      </c>
      <c r="B31" s="5">
        <v>101</v>
      </c>
    </row>
    <row r="32" spans="1:2" s="7" customFormat="1" x14ac:dyDescent="0.2">
      <c r="A32" s="6">
        <v>10</v>
      </c>
      <c r="B32" s="5">
        <v>88</v>
      </c>
    </row>
    <row r="33" spans="1:2" x14ac:dyDescent="0.2">
      <c r="A33" s="4">
        <v>10.1</v>
      </c>
      <c r="B33" s="5">
        <v>75</v>
      </c>
    </row>
    <row r="34" spans="1:2" x14ac:dyDescent="0.2">
      <c r="A34" s="4">
        <v>10.199999999999999</v>
      </c>
      <c r="B34" s="5">
        <v>64</v>
      </c>
    </row>
    <row r="35" spans="1:2" x14ac:dyDescent="0.2">
      <c r="A35" s="4">
        <v>10.3</v>
      </c>
      <c r="B35" s="5">
        <v>53</v>
      </c>
    </row>
    <row r="36" spans="1:2" x14ac:dyDescent="0.2">
      <c r="A36" s="4">
        <v>10.4</v>
      </c>
      <c r="B36" s="5">
        <v>44</v>
      </c>
    </row>
    <row r="37" spans="1:2" x14ac:dyDescent="0.2">
      <c r="A37" s="4">
        <v>10.5</v>
      </c>
      <c r="B37" s="5">
        <v>35</v>
      </c>
    </row>
    <row r="38" spans="1:2" x14ac:dyDescent="0.2">
      <c r="A38" s="4">
        <v>10.6</v>
      </c>
      <c r="B38" s="5">
        <v>27</v>
      </c>
    </row>
    <row r="39" spans="1:2" x14ac:dyDescent="0.2">
      <c r="A39" s="4">
        <v>10.7</v>
      </c>
      <c r="B39" s="5">
        <v>20</v>
      </c>
    </row>
    <row r="40" spans="1:2" x14ac:dyDescent="0.2">
      <c r="A40" s="4">
        <v>10.8</v>
      </c>
      <c r="B40" s="5">
        <v>14</v>
      </c>
    </row>
    <row r="41" spans="1:2" x14ac:dyDescent="0.2">
      <c r="A41" s="4">
        <v>10.9</v>
      </c>
      <c r="B41" s="5">
        <v>9</v>
      </c>
    </row>
    <row r="42" spans="1:2" s="7" customFormat="1" x14ac:dyDescent="0.2">
      <c r="A42" s="6">
        <v>11</v>
      </c>
      <c r="B42" s="5">
        <v>5</v>
      </c>
    </row>
    <row r="43" spans="1:2" x14ac:dyDescent="0.2">
      <c r="A43" s="4">
        <v>11.1</v>
      </c>
      <c r="B43" s="5">
        <v>2</v>
      </c>
    </row>
    <row r="44" spans="1:2" x14ac:dyDescent="0.2">
      <c r="A44" s="4">
        <v>11.2</v>
      </c>
      <c r="B44" s="5">
        <v>0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workbookViewId="0"/>
  </sheetViews>
  <sheetFormatPr defaultRowHeight="12.75" x14ac:dyDescent="0.2"/>
  <cols>
    <col min="1" max="1" width="9.140625" style="4" customWidth="1"/>
  </cols>
  <sheetData>
    <row r="1" spans="1:2" s="7" customFormat="1" x14ac:dyDescent="0.2">
      <c r="A1" s="6">
        <v>7</v>
      </c>
      <c r="B1" s="7">
        <v>1096</v>
      </c>
    </row>
    <row r="2" spans="1:2" x14ac:dyDescent="0.2">
      <c r="A2" s="4">
        <v>7.1</v>
      </c>
      <c r="B2">
        <v>1062</v>
      </c>
    </row>
    <row r="3" spans="1:2" x14ac:dyDescent="0.2">
      <c r="A3" s="4">
        <v>7.2</v>
      </c>
      <c r="B3">
        <v>1028</v>
      </c>
    </row>
    <row r="4" spans="1:2" x14ac:dyDescent="0.2">
      <c r="A4" s="4">
        <v>7.3</v>
      </c>
      <c r="B4">
        <v>995</v>
      </c>
    </row>
    <row r="5" spans="1:2" x14ac:dyDescent="0.2">
      <c r="A5" s="4">
        <v>7.4</v>
      </c>
      <c r="B5">
        <v>962</v>
      </c>
    </row>
    <row r="6" spans="1:2" x14ac:dyDescent="0.2">
      <c r="A6" s="4">
        <v>7.5</v>
      </c>
      <c r="B6">
        <v>930</v>
      </c>
    </row>
    <row r="7" spans="1:2" x14ac:dyDescent="0.2">
      <c r="A7" s="4">
        <v>7.6</v>
      </c>
      <c r="B7">
        <v>898</v>
      </c>
    </row>
    <row r="8" spans="1:2" x14ac:dyDescent="0.2">
      <c r="A8" s="4">
        <v>7.7</v>
      </c>
      <c r="B8">
        <v>867</v>
      </c>
    </row>
    <row r="9" spans="1:2" x14ac:dyDescent="0.2">
      <c r="A9" s="4">
        <v>7.8</v>
      </c>
      <c r="B9">
        <v>836</v>
      </c>
    </row>
    <row r="10" spans="1:2" x14ac:dyDescent="0.2">
      <c r="A10" s="4">
        <v>7.9</v>
      </c>
      <c r="B10">
        <v>806</v>
      </c>
    </row>
    <row r="11" spans="1:2" s="7" customFormat="1" x14ac:dyDescent="0.2">
      <c r="A11" s="6">
        <v>8</v>
      </c>
      <c r="B11" s="7">
        <v>776</v>
      </c>
    </row>
    <row r="12" spans="1:2" x14ac:dyDescent="0.2">
      <c r="A12" s="4">
        <v>8.1</v>
      </c>
      <c r="B12">
        <v>747</v>
      </c>
    </row>
    <row r="13" spans="1:2" x14ac:dyDescent="0.2">
      <c r="A13" s="4">
        <v>8.1999999999999993</v>
      </c>
      <c r="B13">
        <v>718</v>
      </c>
    </row>
    <row r="14" spans="1:2" x14ac:dyDescent="0.2">
      <c r="A14" s="4">
        <v>8.3000000000000007</v>
      </c>
      <c r="B14">
        <v>690</v>
      </c>
    </row>
    <row r="15" spans="1:2" x14ac:dyDescent="0.2">
      <c r="A15" s="4">
        <v>8.4</v>
      </c>
      <c r="B15">
        <v>662</v>
      </c>
    </row>
    <row r="16" spans="1:2" x14ac:dyDescent="0.2">
      <c r="A16" s="4">
        <v>8.5</v>
      </c>
      <c r="B16">
        <v>635</v>
      </c>
    </row>
    <row r="17" spans="1:2" x14ac:dyDescent="0.2">
      <c r="A17" s="4">
        <v>8.6</v>
      </c>
      <c r="B17">
        <v>608</v>
      </c>
    </row>
    <row r="18" spans="1:2" x14ac:dyDescent="0.2">
      <c r="A18" s="4">
        <v>8.6999999999999993</v>
      </c>
      <c r="B18">
        <v>582</v>
      </c>
    </row>
    <row r="19" spans="1:2" x14ac:dyDescent="0.2">
      <c r="A19" s="4">
        <v>8.8000000000000007</v>
      </c>
      <c r="B19">
        <v>556</v>
      </c>
    </row>
    <row r="20" spans="1:2" x14ac:dyDescent="0.2">
      <c r="A20" s="4">
        <v>8.9</v>
      </c>
      <c r="B20">
        <v>531</v>
      </c>
    </row>
    <row r="21" spans="1:2" s="7" customFormat="1" x14ac:dyDescent="0.2">
      <c r="A21" s="6">
        <v>9</v>
      </c>
      <c r="B21" s="7">
        <v>506</v>
      </c>
    </row>
    <row r="22" spans="1:2" x14ac:dyDescent="0.2">
      <c r="A22" s="4">
        <v>9.1</v>
      </c>
      <c r="B22">
        <v>482</v>
      </c>
    </row>
    <row r="23" spans="1:2" x14ac:dyDescent="0.2">
      <c r="A23" s="4">
        <v>9.1999999999999993</v>
      </c>
      <c r="B23">
        <v>458</v>
      </c>
    </row>
    <row r="24" spans="1:2" x14ac:dyDescent="0.2">
      <c r="A24" s="4">
        <v>9.3000000000000007</v>
      </c>
      <c r="B24">
        <v>435</v>
      </c>
    </row>
    <row r="25" spans="1:2" x14ac:dyDescent="0.2">
      <c r="A25" s="4">
        <v>9.4</v>
      </c>
      <c r="B25">
        <v>413</v>
      </c>
    </row>
    <row r="26" spans="1:2" x14ac:dyDescent="0.2">
      <c r="A26" s="4">
        <v>9.5</v>
      </c>
      <c r="B26">
        <v>391</v>
      </c>
    </row>
    <row r="27" spans="1:2" x14ac:dyDescent="0.2">
      <c r="A27" s="4">
        <v>9.6</v>
      </c>
      <c r="B27">
        <v>369</v>
      </c>
    </row>
    <row r="28" spans="1:2" x14ac:dyDescent="0.2">
      <c r="A28" s="4">
        <v>9.6999999999999993</v>
      </c>
      <c r="B28">
        <v>348</v>
      </c>
    </row>
    <row r="29" spans="1:2" x14ac:dyDescent="0.2">
      <c r="A29" s="4">
        <v>9.8000000000000007</v>
      </c>
      <c r="B29">
        <v>328</v>
      </c>
    </row>
    <row r="30" spans="1:2" x14ac:dyDescent="0.2">
      <c r="A30" s="4">
        <v>9.9</v>
      </c>
      <c r="B30">
        <v>308</v>
      </c>
    </row>
    <row r="31" spans="1:2" s="7" customFormat="1" x14ac:dyDescent="0.2">
      <c r="A31" s="6">
        <v>10</v>
      </c>
      <c r="B31" s="7">
        <v>289</v>
      </c>
    </row>
    <row r="32" spans="1:2" x14ac:dyDescent="0.2">
      <c r="A32" s="4">
        <v>10.1</v>
      </c>
      <c r="B32">
        <v>270</v>
      </c>
    </row>
    <row r="33" spans="1:2" x14ac:dyDescent="0.2">
      <c r="A33" s="4">
        <v>10.199999999999999</v>
      </c>
      <c r="B33">
        <v>252</v>
      </c>
    </row>
    <row r="34" spans="1:2" x14ac:dyDescent="0.2">
      <c r="A34" s="4">
        <v>10.3</v>
      </c>
      <c r="B34">
        <v>235</v>
      </c>
    </row>
    <row r="35" spans="1:2" x14ac:dyDescent="0.2">
      <c r="A35" s="4">
        <v>10.4</v>
      </c>
      <c r="B35">
        <v>218</v>
      </c>
    </row>
    <row r="36" spans="1:2" x14ac:dyDescent="0.2">
      <c r="A36" s="4">
        <v>10.5</v>
      </c>
      <c r="B36">
        <v>201</v>
      </c>
    </row>
    <row r="37" spans="1:2" x14ac:dyDescent="0.2">
      <c r="A37" s="4">
        <v>10.6</v>
      </c>
      <c r="B37">
        <v>185</v>
      </c>
    </row>
    <row r="38" spans="1:2" x14ac:dyDescent="0.2">
      <c r="A38" s="4">
        <v>10.7</v>
      </c>
      <c r="B38">
        <v>170</v>
      </c>
    </row>
    <row r="39" spans="1:2" x14ac:dyDescent="0.2">
      <c r="A39" s="4">
        <v>10.8</v>
      </c>
      <c r="B39">
        <v>155</v>
      </c>
    </row>
    <row r="40" spans="1:2" x14ac:dyDescent="0.2">
      <c r="A40" s="4">
        <v>10.9</v>
      </c>
      <c r="B40">
        <v>141</v>
      </c>
    </row>
    <row r="41" spans="1:2" s="7" customFormat="1" x14ac:dyDescent="0.2">
      <c r="A41" s="6">
        <v>11</v>
      </c>
      <c r="B41" s="7">
        <v>128</v>
      </c>
    </row>
    <row r="42" spans="1:2" x14ac:dyDescent="0.2">
      <c r="A42" s="4">
        <v>11.1</v>
      </c>
      <c r="B42">
        <v>115</v>
      </c>
    </row>
    <row r="43" spans="1:2" x14ac:dyDescent="0.2">
      <c r="A43" s="4">
        <v>11.2</v>
      </c>
      <c r="B43">
        <v>103</v>
      </c>
    </row>
    <row r="44" spans="1:2" x14ac:dyDescent="0.2">
      <c r="A44" s="4">
        <v>11.3</v>
      </c>
      <c r="B44">
        <v>91</v>
      </c>
    </row>
    <row r="45" spans="1:2" x14ac:dyDescent="0.2">
      <c r="A45" s="4">
        <v>11.4</v>
      </c>
      <c r="B45">
        <v>80</v>
      </c>
    </row>
    <row r="46" spans="1:2" x14ac:dyDescent="0.2">
      <c r="A46" s="4">
        <v>11.5</v>
      </c>
      <c r="B46">
        <v>70</v>
      </c>
    </row>
    <row r="47" spans="1:2" x14ac:dyDescent="0.2">
      <c r="A47" s="4">
        <v>11.6</v>
      </c>
      <c r="B47">
        <v>60</v>
      </c>
    </row>
    <row r="48" spans="1:2" x14ac:dyDescent="0.2">
      <c r="A48" s="4">
        <v>11.7</v>
      </c>
      <c r="B48">
        <v>51</v>
      </c>
    </row>
    <row r="49" spans="1:2" x14ac:dyDescent="0.2">
      <c r="A49" s="4">
        <v>11.8</v>
      </c>
      <c r="B49">
        <v>42</v>
      </c>
    </row>
    <row r="50" spans="1:2" x14ac:dyDescent="0.2">
      <c r="A50" s="4">
        <v>11.9</v>
      </c>
      <c r="B50">
        <v>35</v>
      </c>
    </row>
    <row r="51" spans="1:2" s="7" customFormat="1" x14ac:dyDescent="0.2">
      <c r="A51" s="6">
        <v>12</v>
      </c>
      <c r="B51" s="7">
        <v>28</v>
      </c>
    </row>
    <row r="52" spans="1:2" x14ac:dyDescent="0.2">
      <c r="A52" s="4">
        <v>12.1</v>
      </c>
      <c r="B52">
        <v>21</v>
      </c>
    </row>
    <row r="53" spans="1:2" x14ac:dyDescent="0.2">
      <c r="A53" s="4">
        <v>12.2</v>
      </c>
      <c r="B53">
        <v>16</v>
      </c>
    </row>
    <row r="54" spans="1:2" x14ac:dyDescent="0.2">
      <c r="A54" s="4">
        <v>12.3</v>
      </c>
      <c r="B54">
        <v>11</v>
      </c>
    </row>
    <row r="55" spans="1:2" x14ac:dyDescent="0.2">
      <c r="A55" s="4">
        <v>12.4</v>
      </c>
      <c r="B55">
        <v>7</v>
      </c>
    </row>
    <row r="56" spans="1:2" x14ac:dyDescent="0.2">
      <c r="A56" s="4">
        <v>12.5</v>
      </c>
      <c r="B56">
        <v>4</v>
      </c>
    </row>
    <row r="57" spans="1:2" x14ac:dyDescent="0.2">
      <c r="A57" s="4">
        <v>12.6</v>
      </c>
      <c r="B57">
        <v>1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P22"/>
  <sheetViews>
    <sheetView workbookViewId="0">
      <selection activeCell="Q17" sqref="Q17"/>
    </sheetView>
  </sheetViews>
  <sheetFormatPr defaultRowHeight="12.75" x14ac:dyDescent="0.2"/>
  <cols>
    <col min="1" max="1" width="11.7109375" style="1" bestFit="1" customWidth="1"/>
    <col min="2" max="2" width="11.7109375" style="1" customWidth="1"/>
    <col min="3" max="3" width="9.42578125" style="1" customWidth="1"/>
    <col min="4" max="4" width="7.140625" style="1" hidden="1" customWidth="1"/>
    <col min="5" max="6" width="8.28515625" customWidth="1"/>
    <col min="7" max="7" width="18.7109375" customWidth="1"/>
    <col min="8" max="8" width="8.28515625" customWidth="1"/>
    <col min="9" max="9" width="15.85546875" customWidth="1"/>
    <col min="10" max="11" width="8.28515625" customWidth="1"/>
    <col min="12" max="12" width="13.28515625" customWidth="1"/>
    <col min="13" max="13" width="13.7109375" bestFit="1" customWidth="1"/>
    <col min="14" max="14" width="14.140625" bestFit="1" customWidth="1"/>
  </cols>
  <sheetData>
    <row r="1" spans="1:16" ht="15.75" x14ac:dyDescent="0.25">
      <c r="A1" s="16" t="s">
        <v>83</v>
      </c>
      <c r="B1" s="16"/>
      <c r="C1" s="2"/>
      <c r="D1" s="2"/>
      <c r="E1" s="3"/>
      <c r="F1" s="3"/>
      <c r="G1" s="3"/>
      <c r="H1" s="3"/>
      <c r="I1" s="3"/>
      <c r="J1" s="3"/>
      <c r="K1" s="3"/>
      <c r="L1" s="3"/>
    </row>
    <row r="2" spans="1:16" ht="13.5" thickBot="1" x14ac:dyDescent="0.25"/>
    <row r="3" spans="1:16" ht="13.5" customHeight="1" x14ac:dyDescent="0.2">
      <c r="A3" s="22" t="s">
        <v>0</v>
      </c>
      <c r="B3" s="12" t="s">
        <v>1</v>
      </c>
      <c r="C3" s="12" t="s">
        <v>2</v>
      </c>
      <c r="D3" s="12" t="s">
        <v>3</v>
      </c>
      <c r="E3" s="10">
        <v>50</v>
      </c>
      <c r="F3" s="12" t="s">
        <v>4</v>
      </c>
      <c r="G3" s="10" t="s">
        <v>5</v>
      </c>
      <c r="H3" s="12" t="s">
        <v>4</v>
      </c>
      <c r="I3" s="10" t="s">
        <v>6</v>
      </c>
      <c r="J3" s="12" t="s">
        <v>4</v>
      </c>
      <c r="K3" s="10">
        <v>333</v>
      </c>
      <c r="L3" s="12" t="s">
        <v>4</v>
      </c>
      <c r="M3" s="14" t="s">
        <v>7</v>
      </c>
      <c r="N3" s="23" t="s">
        <v>8</v>
      </c>
    </row>
    <row r="4" spans="1:16" ht="18.75" customHeight="1" thickBot="1" x14ac:dyDescent="0.25">
      <c r="A4" s="24"/>
      <c r="B4" s="13"/>
      <c r="C4" s="13"/>
      <c r="D4" s="13"/>
      <c r="E4" s="11"/>
      <c r="F4" s="13"/>
      <c r="G4" s="11"/>
      <c r="H4" s="13"/>
      <c r="I4" s="11"/>
      <c r="J4" s="13"/>
      <c r="K4" s="11"/>
      <c r="L4" s="13"/>
      <c r="M4" s="15"/>
      <c r="N4" s="25"/>
    </row>
    <row r="5" spans="1:16" ht="15.6" customHeight="1" x14ac:dyDescent="0.2">
      <c r="A5" s="26" t="s">
        <v>42</v>
      </c>
      <c r="B5" s="26" t="s">
        <v>43</v>
      </c>
      <c r="C5" s="70">
        <v>2013</v>
      </c>
      <c r="D5" s="71"/>
      <c r="E5" s="72">
        <v>9.39</v>
      </c>
      <c r="F5" s="73">
        <f>IF(E5&lt;&gt;"",+RANK(E5,E$5:E$8,1),"")</f>
        <v>1</v>
      </c>
      <c r="G5" s="74">
        <v>2.94</v>
      </c>
      <c r="H5" s="73">
        <f>IF(G5&lt;&gt;"",+RANK(G5,G$5:G$8,0),"")</f>
        <v>1</v>
      </c>
      <c r="I5" s="74">
        <v>23.02</v>
      </c>
      <c r="J5" s="73">
        <f>IF(I5&lt;&gt;"",+RANK(I5,I$5:I$8,0),"")</f>
        <v>1</v>
      </c>
      <c r="K5" s="75">
        <v>5.1388888888888894E-2</v>
      </c>
      <c r="L5" s="73">
        <f>IF(K5&lt;&gt;"",+RANK(K5,K$5:K$8,1),"")</f>
        <v>1</v>
      </c>
      <c r="M5" s="76">
        <f t="shared" ref="M5:M8" si="0">IF(A5&lt;&gt;"",F5+H5+J5+L5,"")</f>
        <v>4</v>
      </c>
      <c r="N5" s="77">
        <f>IF(M5&lt;&gt;"",+RANK(M5,M$5:M$8,1),"")</f>
        <v>1</v>
      </c>
    </row>
    <row r="6" spans="1:16" ht="15.6" customHeight="1" x14ac:dyDescent="0.2">
      <c r="A6" s="35" t="s">
        <v>45</v>
      </c>
      <c r="B6" s="35" t="s">
        <v>46</v>
      </c>
      <c r="C6" s="78">
        <v>2014</v>
      </c>
      <c r="D6" s="68"/>
      <c r="E6" s="79">
        <v>10.06</v>
      </c>
      <c r="F6" s="80">
        <f>IF(E6&lt;&gt;"",+RANK(E6,E$5:E$8,1),"")</f>
        <v>2</v>
      </c>
      <c r="G6" s="81">
        <v>2.7</v>
      </c>
      <c r="H6" s="80">
        <f>IF(G6&lt;&gt;"",+RANK(G6,G$5:G$8,0),"")</f>
        <v>2</v>
      </c>
      <c r="I6" s="81">
        <v>18.23</v>
      </c>
      <c r="J6" s="80">
        <f>IF(I6&lt;&gt;"",+RANK(I6,I$5:I$8,0),"")</f>
        <v>2</v>
      </c>
      <c r="K6" s="82">
        <v>5.4166666666666669E-2</v>
      </c>
      <c r="L6" s="80">
        <f>IF(K6&lt;&gt;"",+RANK(K6,K$5:K$8,1),"")</f>
        <v>3</v>
      </c>
      <c r="M6" s="83">
        <f t="shared" si="0"/>
        <v>9</v>
      </c>
      <c r="N6" s="84">
        <f>IF(M6&lt;&gt;"",+RANK(M6,M$5:M$8,1),"")</f>
        <v>2</v>
      </c>
    </row>
    <row r="7" spans="1:16" ht="15.6" customHeight="1" x14ac:dyDescent="0.2">
      <c r="A7" s="35" t="s">
        <v>47</v>
      </c>
      <c r="B7" s="35" t="s">
        <v>48</v>
      </c>
      <c r="C7" s="78">
        <v>2015</v>
      </c>
      <c r="D7" s="85"/>
      <c r="E7" s="86">
        <v>10.15</v>
      </c>
      <c r="F7" s="80">
        <f>IF(E7&lt;&gt;"",+RANK(E7,E$5:E$8,1),"")</f>
        <v>3</v>
      </c>
      <c r="G7" s="87">
        <v>2.58</v>
      </c>
      <c r="H7" s="80">
        <f>IF(G7&lt;&gt;"",+RANK(G7,G$5:G$8,0),"")</f>
        <v>4</v>
      </c>
      <c r="I7" s="87">
        <v>14.52</v>
      </c>
      <c r="J7" s="80">
        <f>IF(I7&lt;&gt;"",+RANK(I7,I$5:I$8,0),"")</f>
        <v>3</v>
      </c>
      <c r="K7" s="88">
        <v>5.2777777777777778E-2</v>
      </c>
      <c r="L7" s="80">
        <f>IF(K7&lt;&gt;"",+RANK(K7,K$5:K$8,1),"")</f>
        <v>2</v>
      </c>
      <c r="M7" s="89">
        <f t="shared" si="0"/>
        <v>12</v>
      </c>
      <c r="N7" s="84">
        <f>IF(M7&lt;&gt;"",+RANK(M7,M$5:M$8,1),"")</f>
        <v>3</v>
      </c>
    </row>
    <row r="8" spans="1:16" ht="13.5" thickBot="1" x14ac:dyDescent="0.25">
      <c r="A8" s="35" t="s">
        <v>44</v>
      </c>
      <c r="B8" s="35" t="s">
        <v>49</v>
      </c>
      <c r="C8" s="78">
        <v>2015</v>
      </c>
      <c r="D8" s="90"/>
      <c r="E8" s="91">
        <v>10.99</v>
      </c>
      <c r="F8" s="80">
        <f>IF(E8&lt;&gt;"",+RANK(E8,E$5:E$8,1),"")</f>
        <v>4</v>
      </c>
      <c r="G8" s="92">
        <v>2.59</v>
      </c>
      <c r="H8" s="80">
        <f>IF(G8&lt;&gt;"",+RANK(G8,G$5:G$8,0),"")</f>
        <v>3</v>
      </c>
      <c r="I8" s="92">
        <v>11.84</v>
      </c>
      <c r="J8" s="80">
        <f>IF(I8&lt;&gt;"",+RANK(I8,I$5:I$8,0),"")</f>
        <v>4</v>
      </c>
      <c r="K8" s="93">
        <v>5.7638888888888885E-2</v>
      </c>
      <c r="L8" s="80">
        <f>IF(K8&lt;&gt;"",+RANK(K8,K$5:K$8,1),"")</f>
        <v>4</v>
      </c>
      <c r="M8" s="94">
        <f t="shared" si="0"/>
        <v>15</v>
      </c>
      <c r="N8" s="84">
        <f>IF(M8&lt;&gt;"",+RANK(M8,M$5:M$8,1),"")</f>
        <v>4</v>
      </c>
    </row>
    <row r="9" spans="1:16" x14ac:dyDescent="0.2">
      <c r="A9" s="22" t="s">
        <v>0</v>
      </c>
      <c r="B9" s="12" t="s">
        <v>1</v>
      </c>
      <c r="C9" s="12" t="s">
        <v>2</v>
      </c>
      <c r="D9" s="12" t="s">
        <v>3</v>
      </c>
      <c r="E9" s="10">
        <v>50</v>
      </c>
      <c r="F9" s="12" t="s">
        <v>4</v>
      </c>
      <c r="G9" s="10" t="s">
        <v>5</v>
      </c>
      <c r="H9" s="12" t="s">
        <v>4</v>
      </c>
      <c r="I9" s="10" t="s">
        <v>6</v>
      </c>
      <c r="J9" s="12" t="s">
        <v>4</v>
      </c>
      <c r="K9" s="10">
        <v>333</v>
      </c>
      <c r="L9" s="12" t="s">
        <v>4</v>
      </c>
      <c r="M9" s="14" t="s">
        <v>7</v>
      </c>
      <c r="N9" s="23" t="s">
        <v>8</v>
      </c>
    </row>
    <row r="10" spans="1:16" ht="13.5" thickBot="1" x14ac:dyDescent="0.25">
      <c r="A10" s="24"/>
      <c r="B10" s="13"/>
      <c r="C10" s="13"/>
      <c r="D10" s="13"/>
      <c r="E10" s="11"/>
      <c r="F10" s="13"/>
      <c r="G10" s="11"/>
      <c r="H10" s="13"/>
      <c r="I10" s="11"/>
      <c r="J10" s="13"/>
      <c r="K10" s="11"/>
      <c r="L10" s="13"/>
      <c r="M10" s="15"/>
      <c r="N10" s="25"/>
    </row>
    <row r="11" spans="1:16" x14ac:dyDescent="0.2">
      <c r="A11" s="95" t="s">
        <v>54</v>
      </c>
      <c r="B11" s="95" t="s">
        <v>66</v>
      </c>
      <c r="C11" s="96">
        <v>2007</v>
      </c>
      <c r="D11" s="97"/>
      <c r="E11" s="72">
        <v>6.8</v>
      </c>
      <c r="F11" s="73">
        <f t="shared" ref="F11:F22" si="1">IF(E11&lt;&gt;"",+RANK(E11,E$11:E$22,1),"")</f>
        <v>2</v>
      </c>
      <c r="G11" s="74">
        <v>4.6500000000000004</v>
      </c>
      <c r="H11" s="73">
        <f t="shared" ref="H11:H22" si="2">IF(G11&lt;&gt;"",+RANK(G11,G$11:G$22,0),"")</f>
        <v>2</v>
      </c>
      <c r="I11" s="74">
        <v>37.270000000000003</v>
      </c>
      <c r="J11" s="73">
        <f t="shared" ref="J11:J22" si="3">IF(I11&lt;&gt;"",+RANK(I11,I$11:I$22,0),"")</f>
        <v>2</v>
      </c>
      <c r="K11" s="98">
        <v>3.4756944444444444E-2</v>
      </c>
      <c r="L11" s="73">
        <f t="shared" ref="L11:L22" si="4">IF(K11&lt;&gt;"",+RANK(K11,K$11:K$22,1),"")</f>
        <v>1</v>
      </c>
      <c r="M11" s="76">
        <f t="shared" ref="M11:M22" si="5">IF(A11&lt;&gt;"",F11+H11+J11+L11,"")</f>
        <v>7</v>
      </c>
      <c r="N11" s="77">
        <f>IF(M11&lt;&gt;"",+RANK(M11,M$11:M$22,1),"")</f>
        <v>1</v>
      </c>
    </row>
    <row r="12" spans="1:16" x14ac:dyDescent="0.2">
      <c r="A12" s="99" t="s">
        <v>58</v>
      </c>
      <c r="B12" s="99" t="s">
        <v>65</v>
      </c>
      <c r="C12" s="100">
        <v>2007</v>
      </c>
      <c r="D12" s="101"/>
      <c r="E12" s="79">
        <v>6.56</v>
      </c>
      <c r="F12" s="73">
        <f t="shared" si="1"/>
        <v>1</v>
      </c>
      <c r="G12" s="81">
        <v>4.6500000000000004</v>
      </c>
      <c r="H12" s="80">
        <f t="shared" si="2"/>
        <v>2</v>
      </c>
      <c r="I12" s="81">
        <v>34.82</v>
      </c>
      <c r="J12" s="73">
        <f t="shared" si="3"/>
        <v>3</v>
      </c>
      <c r="K12" s="102">
        <v>3.8912037037037037E-2</v>
      </c>
      <c r="L12" s="103">
        <f t="shared" si="4"/>
        <v>2</v>
      </c>
      <c r="M12" s="104">
        <f t="shared" si="5"/>
        <v>8</v>
      </c>
      <c r="N12" s="105">
        <f>IF(M12&lt;&gt;"",+RANK(M12,M$11:M$22,1),"")</f>
        <v>2</v>
      </c>
    </row>
    <row r="13" spans="1:16" x14ac:dyDescent="0.2">
      <c r="A13" s="99" t="s">
        <v>62</v>
      </c>
      <c r="B13" s="99" t="s">
        <v>63</v>
      </c>
      <c r="C13" s="100">
        <v>2009</v>
      </c>
      <c r="D13" s="101"/>
      <c r="E13" s="79">
        <v>7.11</v>
      </c>
      <c r="F13" s="73">
        <f t="shared" si="1"/>
        <v>3</v>
      </c>
      <c r="G13" s="81">
        <v>4.7300000000000004</v>
      </c>
      <c r="H13" s="73">
        <f t="shared" si="2"/>
        <v>1</v>
      </c>
      <c r="I13" s="81">
        <v>47.71</v>
      </c>
      <c r="J13" s="73">
        <f t="shared" si="3"/>
        <v>1</v>
      </c>
      <c r="K13" s="102">
        <v>3.9398148148148147E-2</v>
      </c>
      <c r="L13" s="103">
        <f t="shared" si="4"/>
        <v>3</v>
      </c>
      <c r="M13" s="104">
        <f t="shared" si="5"/>
        <v>8</v>
      </c>
      <c r="N13" s="106">
        <f>IF(M13&lt;&gt;"",+RANK(M13,M$11:M$22,1),"")+1</f>
        <v>3</v>
      </c>
    </row>
    <row r="14" spans="1:16" x14ac:dyDescent="0.2">
      <c r="A14" s="101" t="s">
        <v>56</v>
      </c>
      <c r="B14" s="101" t="s">
        <v>74</v>
      </c>
      <c r="C14" s="101">
        <v>2009</v>
      </c>
      <c r="D14" s="101"/>
      <c r="E14" s="79">
        <v>7.17</v>
      </c>
      <c r="F14" s="73">
        <f t="shared" si="1"/>
        <v>4</v>
      </c>
      <c r="G14" s="81">
        <v>3.86</v>
      </c>
      <c r="H14" s="80">
        <f t="shared" si="2"/>
        <v>5</v>
      </c>
      <c r="I14" s="81">
        <v>32.909999999999997</v>
      </c>
      <c r="J14" s="73">
        <f t="shared" si="3"/>
        <v>4</v>
      </c>
      <c r="K14" s="107">
        <v>3.9814814814814817E-2</v>
      </c>
      <c r="L14" s="73">
        <f t="shared" si="4"/>
        <v>4</v>
      </c>
      <c r="M14" s="76">
        <f t="shared" si="5"/>
        <v>17</v>
      </c>
      <c r="N14" s="77">
        <f>IF(M14&lt;&gt;"",+RANK(M14,M$11:M$22,1),"")</f>
        <v>4</v>
      </c>
    </row>
    <row r="15" spans="1:16" x14ac:dyDescent="0.2">
      <c r="A15" s="99" t="s">
        <v>64</v>
      </c>
      <c r="B15" s="99" t="s">
        <v>60</v>
      </c>
      <c r="C15" s="100">
        <v>2008</v>
      </c>
      <c r="D15" s="101"/>
      <c r="E15" s="79">
        <v>7.35</v>
      </c>
      <c r="F15" s="73">
        <f t="shared" si="1"/>
        <v>5</v>
      </c>
      <c r="G15" s="81">
        <v>4.16</v>
      </c>
      <c r="H15" s="73">
        <f t="shared" si="2"/>
        <v>4</v>
      </c>
      <c r="I15" s="81">
        <v>29.16</v>
      </c>
      <c r="J15" s="73">
        <f t="shared" si="3"/>
        <v>6</v>
      </c>
      <c r="K15" s="107">
        <v>4.0775462962962965E-2</v>
      </c>
      <c r="L15" s="73">
        <f t="shared" si="4"/>
        <v>5</v>
      </c>
      <c r="M15" s="76">
        <f t="shared" si="5"/>
        <v>20</v>
      </c>
      <c r="N15" s="77">
        <f>IF(M15&lt;&gt;"",+RANK(M15,M$11:M$22,1),"")</f>
        <v>5</v>
      </c>
    </row>
    <row r="16" spans="1:16" x14ac:dyDescent="0.2">
      <c r="A16" s="99" t="s">
        <v>58</v>
      </c>
      <c r="B16" s="99" t="s">
        <v>59</v>
      </c>
      <c r="C16" s="100">
        <v>2010</v>
      </c>
      <c r="D16" s="101"/>
      <c r="E16" s="79">
        <v>8.34</v>
      </c>
      <c r="F16" s="73">
        <f t="shared" si="1"/>
        <v>8</v>
      </c>
      <c r="G16" s="81">
        <v>3.61</v>
      </c>
      <c r="H16" s="80">
        <f t="shared" si="2"/>
        <v>6</v>
      </c>
      <c r="I16" s="81">
        <v>31.17</v>
      </c>
      <c r="J16" s="73">
        <f t="shared" si="3"/>
        <v>5</v>
      </c>
      <c r="K16" s="107">
        <v>4.4444444444444446E-2</v>
      </c>
      <c r="L16" s="73">
        <f t="shared" si="4"/>
        <v>6</v>
      </c>
      <c r="M16" s="76">
        <f t="shared" si="5"/>
        <v>25</v>
      </c>
      <c r="N16" s="77">
        <f>IF(M16&lt;&gt;"",+RANK(M16,M$11:M$22,1),"")</f>
        <v>6</v>
      </c>
      <c r="P16" s="8"/>
    </row>
    <row r="17" spans="1:16" x14ac:dyDescent="0.2">
      <c r="A17" s="99" t="s">
        <v>40</v>
      </c>
      <c r="B17" s="99" t="s">
        <v>61</v>
      </c>
      <c r="C17" s="100">
        <v>2009</v>
      </c>
      <c r="D17" s="101"/>
      <c r="E17" s="79">
        <v>8.17</v>
      </c>
      <c r="F17" s="73">
        <f t="shared" si="1"/>
        <v>6</v>
      </c>
      <c r="G17" s="81">
        <v>3.08</v>
      </c>
      <c r="H17" s="73">
        <f t="shared" si="2"/>
        <v>8</v>
      </c>
      <c r="I17" s="81">
        <v>25.45</v>
      </c>
      <c r="J17" s="73">
        <f t="shared" si="3"/>
        <v>9</v>
      </c>
      <c r="K17" s="102">
        <v>4.5138888888888888E-2</v>
      </c>
      <c r="L17" s="103">
        <f t="shared" si="4"/>
        <v>7</v>
      </c>
      <c r="M17" s="104">
        <f t="shared" si="5"/>
        <v>30</v>
      </c>
      <c r="N17" s="105">
        <f>IF(M17&lt;&gt;"",+RANK(M17,M$11:M$22,1),"")</f>
        <v>7</v>
      </c>
      <c r="P17" s="8"/>
    </row>
    <row r="18" spans="1:16" x14ac:dyDescent="0.2">
      <c r="A18" s="99" t="s">
        <v>55</v>
      </c>
      <c r="B18" s="99" t="s">
        <v>60</v>
      </c>
      <c r="C18" s="100">
        <v>2010</v>
      </c>
      <c r="D18" s="101"/>
      <c r="E18" s="79">
        <v>8.2100000000000009</v>
      </c>
      <c r="F18" s="73">
        <f t="shared" si="1"/>
        <v>7</v>
      </c>
      <c r="G18" s="81">
        <v>3.18</v>
      </c>
      <c r="H18" s="80">
        <f t="shared" si="2"/>
        <v>7</v>
      </c>
      <c r="I18" s="81">
        <v>26.48</v>
      </c>
      <c r="J18" s="73">
        <f t="shared" si="3"/>
        <v>8</v>
      </c>
      <c r="K18" s="102">
        <v>4.8611111111111112E-2</v>
      </c>
      <c r="L18" s="103">
        <f t="shared" si="4"/>
        <v>8</v>
      </c>
      <c r="M18" s="104">
        <f t="shared" si="5"/>
        <v>30</v>
      </c>
      <c r="N18" s="106">
        <f>IF(M18&lt;&gt;"",+RANK(M18,M$11:M$22,1),"")+1</f>
        <v>8</v>
      </c>
      <c r="P18" s="9"/>
    </row>
    <row r="19" spans="1:16" x14ac:dyDescent="0.2">
      <c r="A19" s="99" t="s">
        <v>50</v>
      </c>
      <c r="B19" s="99" t="s">
        <v>51</v>
      </c>
      <c r="C19" s="100">
        <v>2013</v>
      </c>
      <c r="D19" s="101"/>
      <c r="E19" s="79">
        <v>9.1199999999999992</v>
      </c>
      <c r="F19" s="73">
        <f t="shared" si="1"/>
        <v>9</v>
      </c>
      <c r="G19" s="81">
        <v>2.74</v>
      </c>
      <c r="H19" s="73">
        <f t="shared" si="2"/>
        <v>11</v>
      </c>
      <c r="I19" s="81">
        <v>27.59</v>
      </c>
      <c r="J19" s="73">
        <f t="shared" si="3"/>
        <v>7</v>
      </c>
      <c r="K19" s="107">
        <v>4.9305555555555554E-2</v>
      </c>
      <c r="L19" s="73">
        <f t="shared" si="4"/>
        <v>9</v>
      </c>
      <c r="M19" s="76">
        <f t="shared" si="5"/>
        <v>36</v>
      </c>
      <c r="N19" s="77">
        <f>IF(M19&lt;&gt;"",+RANK(M19,M$11:M$22,1),"")</f>
        <v>9</v>
      </c>
      <c r="P19" s="8"/>
    </row>
    <row r="20" spans="1:16" x14ac:dyDescent="0.2">
      <c r="A20" s="99" t="s">
        <v>40</v>
      </c>
      <c r="B20" s="99" t="s">
        <v>41</v>
      </c>
      <c r="C20" s="108">
        <v>2013</v>
      </c>
      <c r="D20" s="101"/>
      <c r="E20" s="79">
        <v>9.7200000000000006</v>
      </c>
      <c r="F20" s="73">
        <f t="shared" si="1"/>
        <v>10</v>
      </c>
      <c r="G20" s="81">
        <v>2.88</v>
      </c>
      <c r="H20" s="80">
        <f t="shared" si="2"/>
        <v>9</v>
      </c>
      <c r="I20" s="81">
        <v>20.59</v>
      </c>
      <c r="J20" s="73">
        <f t="shared" si="3"/>
        <v>10</v>
      </c>
      <c r="K20" s="107">
        <v>4.9999999999999996E-2</v>
      </c>
      <c r="L20" s="73">
        <f t="shared" si="4"/>
        <v>10</v>
      </c>
      <c r="M20" s="76">
        <f t="shared" si="5"/>
        <v>39</v>
      </c>
      <c r="N20" s="77">
        <f>IF(M20&lt;&gt;"",+RANK(M20,M$11:M$22,1),"")</f>
        <v>10</v>
      </c>
      <c r="P20" s="8"/>
    </row>
    <row r="21" spans="1:16" x14ac:dyDescent="0.2">
      <c r="A21" s="99" t="s">
        <v>52</v>
      </c>
      <c r="B21" s="99" t="s">
        <v>53</v>
      </c>
      <c r="C21" s="100">
        <v>2012</v>
      </c>
      <c r="D21" s="101"/>
      <c r="E21" s="79">
        <v>9.77</v>
      </c>
      <c r="F21" s="73">
        <f t="shared" si="1"/>
        <v>11</v>
      </c>
      <c r="G21" s="81">
        <v>2.84</v>
      </c>
      <c r="H21" s="73">
        <f t="shared" si="2"/>
        <v>10</v>
      </c>
      <c r="I21" s="81">
        <v>11.84</v>
      </c>
      <c r="J21" s="73">
        <f t="shared" si="3"/>
        <v>12</v>
      </c>
      <c r="K21" s="107">
        <v>5.2083333333333336E-2</v>
      </c>
      <c r="L21" s="73">
        <f t="shared" si="4"/>
        <v>11</v>
      </c>
      <c r="M21" s="76">
        <f t="shared" si="5"/>
        <v>44</v>
      </c>
      <c r="N21" s="77">
        <f>IF(M21&lt;&gt;"",+RANK(M21,M$11:M$22,1),"")</f>
        <v>11</v>
      </c>
      <c r="P21" s="8"/>
    </row>
    <row r="22" spans="1:16" x14ac:dyDescent="0.2">
      <c r="A22" s="99" t="s">
        <v>56</v>
      </c>
      <c r="B22" s="99" t="s">
        <v>57</v>
      </c>
      <c r="C22" s="100">
        <v>2012</v>
      </c>
      <c r="D22" s="101"/>
      <c r="E22" s="79">
        <v>10.119999999999999</v>
      </c>
      <c r="F22" s="73">
        <f t="shared" si="1"/>
        <v>12</v>
      </c>
      <c r="G22" s="81">
        <v>2.37</v>
      </c>
      <c r="H22" s="80">
        <f t="shared" si="2"/>
        <v>12</v>
      </c>
      <c r="I22" s="81">
        <v>18.41</v>
      </c>
      <c r="J22" s="73">
        <f t="shared" si="3"/>
        <v>11</v>
      </c>
      <c r="K22" s="107">
        <v>5.4166666666666669E-2</v>
      </c>
      <c r="L22" s="73">
        <f t="shared" si="4"/>
        <v>12</v>
      </c>
      <c r="M22" s="76">
        <f t="shared" si="5"/>
        <v>47</v>
      </c>
      <c r="N22" s="77">
        <f>IF(M22&lt;&gt;"",+RANK(M22,M$11:M$22,1),"")</f>
        <v>12</v>
      </c>
    </row>
  </sheetData>
  <sheetProtection selectLockedCells="1" selectUnlockedCells="1"/>
  <sortState ref="P17:P20">
    <sortCondition ref="P17:P20"/>
  </sortState>
  <mergeCells count="29">
    <mergeCell ref="K9:K10"/>
    <mergeCell ref="L9:L10"/>
    <mergeCell ref="M9:M10"/>
    <mergeCell ref="N9:N10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B1"/>
    <mergeCell ref="A3:A4"/>
    <mergeCell ref="B3:B4"/>
    <mergeCell ref="C3:C4"/>
    <mergeCell ref="D3:D4"/>
    <mergeCell ref="E3:E4"/>
    <mergeCell ref="L3:L4"/>
    <mergeCell ref="M3:M4"/>
    <mergeCell ref="N3:N4"/>
    <mergeCell ref="F3:F4"/>
    <mergeCell ref="G3:G4"/>
    <mergeCell ref="H3:H4"/>
    <mergeCell ref="I3:I4"/>
    <mergeCell ref="J3:J4"/>
    <mergeCell ref="K3:K4"/>
  </mergeCells>
  <pageMargins left="0.39374999999999999" right="0.39374999999999999" top="0.39374999999999999" bottom="0.39374999999999999" header="0.51180555555555551" footer="0.51180555555555551"/>
  <pageSetup paperSize="9" scale="86" firstPageNumber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P33"/>
  <sheetViews>
    <sheetView tabSelected="1" workbookViewId="0">
      <selection activeCell="C37" sqref="C37"/>
    </sheetView>
  </sheetViews>
  <sheetFormatPr defaultRowHeight="12.75" x14ac:dyDescent="0.2"/>
  <cols>
    <col min="1" max="1" width="12" style="21" bestFit="1" customWidth="1"/>
    <col min="2" max="2" width="13.5703125" style="21" customWidth="1"/>
    <col min="3" max="3" width="9.42578125" style="21" customWidth="1"/>
    <col min="4" max="4" width="20.7109375" style="21" hidden="1" customWidth="1"/>
    <col min="5" max="6" width="8.28515625" style="20" customWidth="1"/>
    <col min="7" max="7" width="14.7109375" style="20" customWidth="1"/>
    <col min="8" max="8" width="8.28515625" style="20" customWidth="1"/>
    <col min="9" max="9" width="16.85546875" style="20" customWidth="1"/>
    <col min="10" max="10" width="10.5703125" style="20" customWidth="1"/>
    <col min="11" max="12" width="8.28515625" style="20" customWidth="1"/>
    <col min="13" max="13" width="8.85546875" style="20" customWidth="1"/>
    <col min="14" max="14" width="12" style="20" customWidth="1"/>
    <col min="15" max="16384" width="9.140625" style="20"/>
  </cols>
  <sheetData>
    <row r="1" spans="1:16" x14ac:dyDescent="0.2">
      <c r="A1" s="17" t="s">
        <v>26</v>
      </c>
      <c r="B1" s="17"/>
      <c r="C1" s="18"/>
      <c r="D1" s="18"/>
      <c r="E1" s="19"/>
      <c r="F1" s="19"/>
      <c r="G1" s="19"/>
      <c r="H1" s="19"/>
      <c r="I1" s="19"/>
      <c r="J1" s="19"/>
      <c r="K1" s="19"/>
      <c r="L1" s="19"/>
    </row>
    <row r="2" spans="1:16" ht="13.5" thickBot="1" x14ac:dyDescent="0.25"/>
    <row r="3" spans="1:16" ht="13.5" customHeight="1" x14ac:dyDescent="0.2">
      <c r="A3" s="22" t="s">
        <v>0</v>
      </c>
      <c r="B3" s="12" t="s">
        <v>1</v>
      </c>
      <c r="C3" s="12" t="s">
        <v>2</v>
      </c>
      <c r="D3" s="12" t="s">
        <v>3</v>
      </c>
      <c r="E3" s="10">
        <v>50</v>
      </c>
      <c r="F3" s="12" t="s">
        <v>4</v>
      </c>
      <c r="G3" s="10" t="s">
        <v>5</v>
      </c>
      <c r="H3" s="12" t="s">
        <v>4</v>
      </c>
      <c r="I3" s="10" t="s">
        <v>6</v>
      </c>
      <c r="J3" s="12" t="s">
        <v>4</v>
      </c>
      <c r="K3" s="10">
        <v>333</v>
      </c>
      <c r="L3" s="12" t="s">
        <v>4</v>
      </c>
      <c r="M3" s="14" t="s">
        <v>7</v>
      </c>
      <c r="N3" s="23" t="s">
        <v>8</v>
      </c>
    </row>
    <row r="4" spans="1:16" ht="18.75" customHeight="1" thickBot="1" x14ac:dyDescent="0.25">
      <c r="A4" s="24"/>
      <c r="B4" s="13"/>
      <c r="C4" s="13"/>
      <c r="D4" s="13"/>
      <c r="E4" s="11"/>
      <c r="F4" s="13"/>
      <c r="G4" s="11"/>
      <c r="H4" s="13"/>
      <c r="I4" s="11"/>
      <c r="J4" s="13"/>
      <c r="K4" s="11"/>
      <c r="L4" s="13"/>
      <c r="M4" s="15"/>
      <c r="N4" s="25"/>
    </row>
    <row r="5" spans="1:16" s="7" customFormat="1" ht="14.45" customHeight="1" x14ac:dyDescent="0.2">
      <c r="A5" s="26" t="s">
        <v>38</v>
      </c>
      <c r="B5" s="26" t="s">
        <v>39</v>
      </c>
      <c r="C5" s="27">
        <v>2013</v>
      </c>
      <c r="D5" s="28"/>
      <c r="E5" s="29">
        <v>9.18</v>
      </c>
      <c r="F5" s="30">
        <f t="shared" ref="F5:F12" si="0">IF(E5&lt;&gt;"",+RANK(E5,E$5:E$12,1),"")</f>
        <v>2</v>
      </c>
      <c r="G5" s="31">
        <v>3.08</v>
      </c>
      <c r="H5" s="30">
        <f t="shared" ref="H5:H12" si="1">IF(G5&lt;&gt;"",+RANK(G5,G$5:G$12,0),"")</f>
        <v>1</v>
      </c>
      <c r="I5" s="31">
        <v>16.829999999999998</v>
      </c>
      <c r="J5" s="30">
        <f t="shared" ref="J5:J12" si="2">IF(I5&lt;&gt;"",+RANK(I5,I$5:I$12,0),"")</f>
        <v>1</v>
      </c>
      <c r="K5" s="32">
        <v>5.0694444444444452E-2</v>
      </c>
      <c r="L5" s="30">
        <f t="shared" ref="L5:L12" si="3">IF(K5&lt;&gt;"",+RANK(K5,K$5:K$12,1),"")</f>
        <v>3</v>
      </c>
      <c r="M5" s="33">
        <f t="shared" ref="M5:M12" si="4">IF(A5&lt;&gt;"",F5+H5+J5+L5,"")</f>
        <v>7</v>
      </c>
      <c r="N5" s="34">
        <f>IF(M5&lt;&gt;"",+RANK(M5,M$5:M$12,1),"")</f>
        <v>1</v>
      </c>
      <c r="O5" s="20"/>
      <c r="P5" s="20"/>
    </row>
    <row r="6" spans="1:16" s="7" customFormat="1" ht="14.45" customHeight="1" x14ac:dyDescent="0.2">
      <c r="A6" s="35" t="s">
        <v>16</v>
      </c>
      <c r="B6" s="35" t="s">
        <v>37</v>
      </c>
      <c r="C6" s="36">
        <v>2014</v>
      </c>
      <c r="D6" s="37"/>
      <c r="E6" s="38">
        <v>8.93</v>
      </c>
      <c r="F6" s="39">
        <f t="shared" si="0"/>
        <v>1</v>
      </c>
      <c r="G6" s="40">
        <v>3</v>
      </c>
      <c r="H6" s="39">
        <f t="shared" si="1"/>
        <v>3</v>
      </c>
      <c r="I6" s="40">
        <v>13.36</v>
      </c>
      <c r="J6" s="39">
        <f t="shared" si="2"/>
        <v>4</v>
      </c>
      <c r="K6" s="41">
        <v>4.9305555555555554E-2</v>
      </c>
      <c r="L6" s="39">
        <f t="shared" si="3"/>
        <v>1</v>
      </c>
      <c r="M6" s="42">
        <f t="shared" si="4"/>
        <v>9</v>
      </c>
      <c r="N6" s="43">
        <f>IF(M6&lt;&gt;"",+RANK(M6,M$5:M$12,1),"")</f>
        <v>2</v>
      </c>
      <c r="O6" s="20"/>
      <c r="P6" s="20"/>
    </row>
    <row r="7" spans="1:16" s="7" customFormat="1" ht="14.45" customHeight="1" x14ac:dyDescent="0.2">
      <c r="A7" s="35" t="s">
        <v>18</v>
      </c>
      <c r="B7" s="35" t="s">
        <v>36</v>
      </c>
      <c r="C7" s="36">
        <v>2014</v>
      </c>
      <c r="D7" s="44"/>
      <c r="E7" s="45">
        <v>9.89</v>
      </c>
      <c r="F7" s="30">
        <f t="shared" si="0"/>
        <v>4</v>
      </c>
      <c r="G7" s="40">
        <v>3.06</v>
      </c>
      <c r="H7" s="30">
        <f t="shared" si="1"/>
        <v>2</v>
      </c>
      <c r="I7" s="40">
        <v>14.26</v>
      </c>
      <c r="J7" s="30">
        <f t="shared" si="2"/>
        <v>2</v>
      </c>
      <c r="K7" s="41">
        <v>4.9999999999999996E-2</v>
      </c>
      <c r="L7" s="30">
        <f t="shared" si="3"/>
        <v>2</v>
      </c>
      <c r="M7" s="33">
        <f t="shared" si="4"/>
        <v>10</v>
      </c>
      <c r="N7" s="34">
        <f>IF(M7&lt;&gt;"",+RANK(M7,M$5:M$12,1),"")</f>
        <v>3</v>
      </c>
      <c r="O7" s="20"/>
      <c r="P7" s="20"/>
    </row>
    <row r="8" spans="1:16" s="7" customFormat="1" ht="14.45" customHeight="1" x14ac:dyDescent="0.2">
      <c r="A8" s="35" t="s">
        <v>34</v>
      </c>
      <c r="B8" s="35" t="s">
        <v>35</v>
      </c>
      <c r="C8" s="36">
        <v>2014</v>
      </c>
      <c r="D8" s="44"/>
      <c r="E8" s="45">
        <v>10.18</v>
      </c>
      <c r="F8" s="39">
        <f t="shared" si="0"/>
        <v>5</v>
      </c>
      <c r="G8" s="40">
        <v>2.89</v>
      </c>
      <c r="H8" s="39">
        <f t="shared" si="1"/>
        <v>4</v>
      </c>
      <c r="I8" s="40">
        <v>13.73</v>
      </c>
      <c r="J8" s="39">
        <f t="shared" si="2"/>
        <v>3</v>
      </c>
      <c r="K8" s="41">
        <v>5.5555555555555552E-2</v>
      </c>
      <c r="L8" s="39">
        <f t="shared" si="3"/>
        <v>6</v>
      </c>
      <c r="M8" s="42">
        <f t="shared" si="4"/>
        <v>18</v>
      </c>
      <c r="N8" s="43">
        <f>IF(M8&lt;&gt;"",+RANK(M8,M$5:M$12,1),"")</f>
        <v>4</v>
      </c>
      <c r="O8" s="20"/>
      <c r="P8" s="20"/>
    </row>
    <row r="9" spans="1:16" s="7" customFormat="1" ht="14.45" customHeight="1" x14ac:dyDescent="0.2">
      <c r="A9" s="35" t="s">
        <v>17</v>
      </c>
      <c r="B9" s="35" t="s">
        <v>31</v>
      </c>
      <c r="C9" s="36">
        <v>2014</v>
      </c>
      <c r="D9" s="44"/>
      <c r="E9" s="46">
        <v>10.49</v>
      </c>
      <c r="F9" s="30">
        <f t="shared" si="0"/>
        <v>7</v>
      </c>
      <c r="G9" s="40">
        <v>2.38</v>
      </c>
      <c r="H9" s="30">
        <f t="shared" si="1"/>
        <v>6</v>
      </c>
      <c r="I9" s="40">
        <v>13.27</v>
      </c>
      <c r="J9" s="30">
        <f t="shared" si="2"/>
        <v>6</v>
      </c>
      <c r="K9" s="47">
        <v>5.2083333333333336E-2</v>
      </c>
      <c r="L9" s="48">
        <f t="shared" si="3"/>
        <v>4</v>
      </c>
      <c r="M9" s="49">
        <f t="shared" si="4"/>
        <v>23</v>
      </c>
      <c r="N9" s="50">
        <f>IF(M9&lt;&gt;"",+RANK(M9,M$5:M$12,1),"")</f>
        <v>5</v>
      </c>
      <c r="O9" s="20"/>
      <c r="P9" s="20"/>
    </row>
    <row r="10" spans="1:16" s="7" customFormat="1" ht="14.45" customHeight="1" x14ac:dyDescent="0.2">
      <c r="A10" s="35" t="s">
        <v>27</v>
      </c>
      <c r="B10" s="35" t="s">
        <v>28</v>
      </c>
      <c r="C10" s="36">
        <v>2014</v>
      </c>
      <c r="D10" s="44"/>
      <c r="E10" s="46">
        <v>9.8800000000000008</v>
      </c>
      <c r="F10" s="39">
        <f t="shared" si="0"/>
        <v>3</v>
      </c>
      <c r="G10" s="40">
        <v>2.87</v>
      </c>
      <c r="H10" s="39">
        <f t="shared" si="1"/>
        <v>5</v>
      </c>
      <c r="I10" s="40">
        <v>9.9600000000000009</v>
      </c>
      <c r="J10" s="39">
        <f t="shared" si="2"/>
        <v>7</v>
      </c>
      <c r="K10" s="47">
        <v>6.1805555555555558E-2</v>
      </c>
      <c r="L10" s="51">
        <f t="shared" si="3"/>
        <v>8</v>
      </c>
      <c r="M10" s="52">
        <f t="shared" si="4"/>
        <v>23</v>
      </c>
      <c r="N10" s="53">
        <f>IF(M10&lt;&gt;"",+RANK(M10,M$5:M$12,1),"")+1</f>
        <v>6</v>
      </c>
      <c r="O10" s="20"/>
      <c r="P10" s="20"/>
    </row>
    <row r="11" spans="1:16" s="7" customFormat="1" ht="14.45" customHeight="1" x14ac:dyDescent="0.2">
      <c r="A11" s="35" t="s">
        <v>32</v>
      </c>
      <c r="B11" s="35" t="s">
        <v>33</v>
      </c>
      <c r="C11" s="36">
        <v>2014</v>
      </c>
      <c r="D11" s="44"/>
      <c r="E11" s="45">
        <v>10.18</v>
      </c>
      <c r="F11" s="30">
        <f t="shared" si="0"/>
        <v>5</v>
      </c>
      <c r="G11" s="40">
        <v>2.36</v>
      </c>
      <c r="H11" s="30">
        <f t="shared" si="1"/>
        <v>7</v>
      </c>
      <c r="I11" s="40">
        <v>9.19</v>
      </c>
      <c r="J11" s="30">
        <f t="shared" si="2"/>
        <v>8</v>
      </c>
      <c r="K11" s="41">
        <v>5.2083333333333336E-2</v>
      </c>
      <c r="L11" s="30">
        <f t="shared" si="3"/>
        <v>4</v>
      </c>
      <c r="M11" s="33">
        <f t="shared" si="4"/>
        <v>24</v>
      </c>
      <c r="N11" s="34">
        <f>IF(M11&lt;&gt;"",+RANK(M11,M$5:M$12,1),"")</f>
        <v>7</v>
      </c>
      <c r="O11" s="20"/>
      <c r="P11" s="20"/>
    </row>
    <row r="12" spans="1:16" s="7" customFormat="1" ht="14.45" customHeight="1" thickBot="1" x14ac:dyDescent="0.25">
      <c r="A12" s="35" t="s">
        <v>29</v>
      </c>
      <c r="B12" s="35" t="s">
        <v>30</v>
      </c>
      <c r="C12" s="36">
        <v>2014</v>
      </c>
      <c r="D12" s="44"/>
      <c r="E12" s="45">
        <v>10.49</v>
      </c>
      <c r="F12" s="39">
        <f t="shared" si="0"/>
        <v>7</v>
      </c>
      <c r="G12" s="40">
        <v>2.02</v>
      </c>
      <c r="H12" s="39">
        <f t="shared" si="1"/>
        <v>8</v>
      </c>
      <c r="I12" s="40">
        <v>13.32</v>
      </c>
      <c r="J12" s="39">
        <f t="shared" si="2"/>
        <v>5</v>
      </c>
      <c r="K12" s="41">
        <v>5.9027777777777783E-2</v>
      </c>
      <c r="L12" s="39">
        <f t="shared" si="3"/>
        <v>7</v>
      </c>
      <c r="M12" s="42">
        <f t="shared" si="4"/>
        <v>27</v>
      </c>
      <c r="N12" s="43">
        <f>IF(M12&lt;&gt;"",+RANK(M12,M$5:M$12,1),"")</f>
        <v>8</v>
      </c>
      <c r="O12" s="20"/>
      <c r="P12" s="20"/>
    </row>
    <row r="13" spans="1:16" s="7" customFormat="1" ht="14.45" customHeight="1" x14ac:dyDescent="0.2">
      <c r="A13" s="22" t="s">
        <v>0</v>
      </c>
      <c r="B13" s="12" t="s">
        <v>1</v>
      </c>
      <c r="C13" s="12" t="s">
        <v>2</v>
      </c>
      <c r="D13" s="12" t="s">
        <v>3</v>
      </c>
      <c r="E13" s="10">
        <v>50</v>
      </c>
      <c r="F13" s="12" t="s">
        <v>4</v>
      </c>
      <c r="G13" s="10" t="s">
        <v>5</v>
      </c>
      <c r="H13" s="12" t="s">
        <v>4</v>
      </c>
      <c r="I13" s="10" t="s">
        <v>6</v>
      </c>
      <c r="J13" s="12" t="s">
        <v>4</v>
      </c>
      <c r="K13" s="10">
        <v>333</v>
      </c>
      <c r="L13" s="12" t="s">
        <v>4</v>
      </c>
      <c r="M13" s="14" t="s">
        <v>7</v>
      </c>
      <c r="N13" s="23" t="s">
        <v>8</v>
      </c>
      <c r="O13" s="20"/>
      <c r="P13" s="20"/>
    </row>
    <row r="14" spans="1:16" s="7" customFormat="1" ht="14.45" customHeight="1" thickBot="1" x14ac:dyDescent="0.25">
      <c r="A14" s="24"/>
      <c r="B14" s="13"/>
      <c r="C14" s="13"/>
      <c r="D14" s="13"/>
      <c r="E14" s="11"/>
      <c r="F14" s="13"/>
      <c r="G14" s="11"/>
      <c r="H14" s="13"/>
      <c r="I14" s="11"/>
      <c r="J14" s="13"/>
      <c r="K14" s="11"/>
      <c r="L14" s="13"/>
      <c r="M14" s="15"/>
      <c r="N14" s="25"/>
      <c r="O14" s="20"/>
      <c r="P14" s="20"/>
    </row>
    <row r="15" spans="1:16" s="7" customFormat="1" ht="14.45" customHeight="1" x14ac:dyDescent="0.2">
      <c r="A15" s="26" t="s">
        <v>12</v>
      </c>
      <c r="B15" s="26" t="s">
        <v>22</v>
      </c>
      <c r="C15" s="27">
        <v>2010</v>
      </c>
      <c r="D15" s="54"/>
      <c r="E15" s="55">
        <v>7.48</v>
      </c>
      <c r="F15" s="56">
        <f t="shared" ref="F15:F33" si="5">IF(E15&lt;&gt;"",+RANK(E15,E$14:E$33,1),"")</f>
        <v>2</v>
      </c>
      <c r="G15" s="57">
        <v>4.26</v>
      </c>
      <c r="H15" s="56">
        <f t="shared" ref="H15:H33" si="6">IF(G15&lt;&gt;"",+RANK(G15,G$14:G$33,0),"")</f>
        <v>2</v>
      </c>
      <c r="I15" s="57">
        <v>30.5</v>
      </c>
      <c r="J15" s="56">
        <f t="shared" ref="J15:J33" si="7">IF(I15&lt;&gt;"",+RANK(I15,I$14:I$33,0),"")</f>
        <v>3</v>
      </c>
      <c r="K15" s="58">
        <v>3.7499999999999999E-2</v>
      </c>
      <c r="L15" s="56">
        <f t="shared" ref="L15:L33" si="8">IF(K15&lt;&gt;"",+RANK(K15,K$14:K$33,1),"")</f>
        <v>3</v>
      </c>
      <c r="M15" s="59">
        <f t="shared" ref="M15:M33" si="9">IF(A15&lt;&gt;"",F15+H15+J15+L15,"")</f>
        <v>10</v>
      </c>
      <c r="N15" s="34">
        <f t="shared" ref="N15:N22" si="10">IF(M15&lt;&gt;"",+RANK(M15,M$14:M$33,1),"")</f>
        <v>1</v>
      </c>
      <c r="O15" s="20"/>
      <c r="P15" s="20"/>
    </row>
    <row r="16" spans="1:16" s="7" customFormat="1" ht="14.45" customHeight="1" x14ac:dyDescent="0.2">
      <c r="A16" s="35" t="s">
        <v>24</v>
      </c>
      <c r="B16" s="35" t="s">
        <v>23</v>
      </c>
      <c r="C16" s="36">
        <v>2010</v>
      </c>
      <c r="D16" s="44"/>
      <c r="E16" s="46">
        <v>7.18</v>
      </c>
      <c r="F16" s="56">
        <f t="shared" si="5"/>
        <v>1</v>
      </c>
      <c r="G16" s="60">
        <v>4.5599999999999996</v>
      </c>
      <c r="H16" s="56">
        <f t="shared" si="6"/>
        <v>1</v>
      </c>
      <c r="I16" s="60">
        <v>23.85</v>
      </c>
      <c r="J16" s="56">
        <f t="shared" si="7"/>
        <v>8</v>
      </c>
      <c r="K16" s="61">
        <v>3.5416666666666666E-2</v>
      </c>
      <c r="L16" s="56">
        <f t="shared" si="8"/>
        <v>1</v>
      </c>
      <c r="M16" s="59">
        <f t="shared" si="9"/>
        <v>11</v>
      </c>
      <c r="N16" s="34">
        <f t="shared" si="10"/>
        <v>2</v>
      </c>
      <c r="O16" s="20"/>
      <c r="P16" s="20"/>
    </row>
    <row r="17" spans="1:16" s="7" customFormat="1" ht="14.45" customHeight="1" x14ac:dyDescent="0.2">
      <c r="A17" s="35" t="s">
        <v>77</v>
      </c>
      <c r="B17" s="35" t="s">
        <v>78</v>
      </c>
      <c r="C17" s="36">
        <v>2008</v>
      </c>
      <c r="D17" s="44"/>
      <c r="E17" s="46">
        <v>7.72</v>
      </c>
      <c r="F17" s="62">
        <f t="shared" si="5"/>
        <v>5</v>
      </c>
      <c r="G17" s="60">
        <v>4.0599999999999996</v>
      </c>
      <c r="H17" s="62">
        <f t="shared" si="6"/>
        <v>3</v>
      </c>
      <c r="I17" s="60">
        <v>32.18</v>
      </c>
      <c r="J17" s="62">
        <f t="shared" si="7"/>
        <v>2</v>
      </c>
      <c r="K17" s="61">
        <v>3.6111111111111115E-2</v>
      </c>
      <c r="L17" s="62">
        <f t="shared" si="8"/>
        <v>2</v>
      </c>
      <c r="M17" s="63">
        <f t="shared" si="9"/>
        <v>12</v>
      </c>
      <c r="N17" s="34">
        <f t="shared" si="10"/>
        <v>3</v>
      </c>
      <c r="O17" s="20"/>
      <c r="P17" s="20"/>
    </row>
    <row r="18" spans="1:16" s="7" customFormat="1" ht="14.45" customHeight="1" x14ac:dyDescent="0.2">
      <c r="A18" s="35" t="s">
        <v>79</v>
      </c>
      <c r="B18" s="35" t="s">
        <v>80</v>
      </c>
      <c r="C18" s="36">
        <v>2008</v>
      </c>
      <c r="D18" s="44"/>
      <c r="E18" s="46">
        <v>7.71</v>
      </c>
      <c r="F18" s="56">
        <f t="shared" si="5"/>
        <v>4</v>
      </c>
      <c r="G18" s="60">
        <v>3.97</v>
      </c>
      <c r="H18" s="56">
        <f t="shared" si="6"/>
        <v>4</v>
      </c>
      <c r="I18" s="60">
        <v>34.799999999999997</v>
      </c>
      <c r="J18" s="56">
        <f t="shared" si="7"/>
        <v>1</v>
      </c>
      <c r="K18" s="61">
        <v>4.3055555555555562E-2</v>
      </c>
      <c r="L18" s="56">
        <f t="shared" si="8"/>
        <v>7</v>
      </c>
      <c r="M18" s="59">
        <f t="shared" si="9"/>
        <v>16</v>
      </c>
      <c r="N18" s="34">
        <f t="shared" si="10"/>
        <v>4</v>
      </c>
      <c r="O18" s="20"/>
      <c r="P18" s="20"/>
    </row>
    <row r="19" spans="1:16" s="7" customFormat="1" ht="14.45" customHeight="1" x14ac:dyDescent="0.2">
      <c r="A19" s="35" t="s">
        <v>21</v>
      </c>
      <c r="B19" s="35" t="s">
        <v>20</v>
      </c>
      <c r="C19" s="36">
        <v>2010</v>
      </c>
      <c r="D19" s="44"/>
      <c r="E19" s="46">
        <v>7.63</v>
      </c>
      <c r="F19" s="62">
        <f t="shared" si="5"/>
        <v>3</v>
      </c>
      <c r="G19" s="60">
        <v>3.66</v>
      </c>
      <c r="H19" s="62">
        <f t="shared" si="6"/>
        <v>5</v>
      </c>
      <c r="I19" s="60">
        <v>20.8</v>
      </c>
      <c r="J19" s="62">
        <f t="shared" si="7"/>
        <v>11</v>
      </c>
      <c r="K19" s="61">
        <v>3.9583333333333331E-2</v>
      </c>
      <c r="L19" s="62">
        <f t="shared" si="8"/>
        <v>4</v>
      </c>
      <c r="M19" s="63">
        <f t="shared" si="9"/>
        <v>23</v>
      </c>
      <c r="N19" s="43">
        <f t="shared" si="10"/>
        <v>5</v>
      </c>
      <c r="O19" s="20"/>
      <c r="P19" s="20"/>
    </row>
    <row r="20" spans="1:16" s="7" customFormat="1" ht="14.45" customHeight="1" x14ac:dyDescent="0.2">
      <c r="A20" s="35" t="s">
        <v>15</v>
      </c>
      <c r="B20" s="35" t="s">
        <v>25</v>
      </c>
      <c r="C20" s="36">
        <v>2009</v>
      </c>
      <c r="D20" s="44"/>
      <c r="E20" s="46">
        <v>8.0299999999999994</v>
      </c>
      <c r="F20" s="56">
        <f t="shared" si="5"/>
        <v>8</v>
      </c>
      <c r="G20" s="60">
        <v>3.43</v>
      </c>
      <c r="H20" s="56">
        <f t="shared" si="6"/>
        <v>7</v>
      </c>
      <c r="I20" s="60">
        <v>23.59</v>
      </c>
      <c r="J20" s="56">
        <f t="shared" si="7"/>
        <v>9</v>
      </c>
      <c r="K20" s="61">
        <v>4.0972222222222222E-2</v>
      </c>
      <c r="L20" s="56">
        <f t="shared" si="8"/>
        <v>5</v>
      </c>
      <c r="M20" s="59">
        <f t="shared" si="9"/>
        <v>29</v>
      </c>
      <c r="N20" s="34">
        <f t="shared" si="10"/>
        <v>6</v>
      </c>
      <c r="O20" s="20"/>
      <c r="P20" s="20"/>
    </row>
    <row r="21" spans="1:16" s="7" customFormat="1" ht="14.45" customHeight="1" x14ac:dyDescent="0.2">
      <c r="A21" s="35" t="s">
        <v>9</v>
      </c>
      <c r="B21" s="35" t="s">
        <v>74</v>
      </c>
      <c r="C21" s="36">
        <v>2011</v>
      </c>
      <c r="D21" s="44"/>
      <c r="E21" s="46">
        <v>8.01</v>
      </c>
      <c r="F21" s="62">
        <f t="shared" si="5"/>
        <v>6</v>
      </c>
      <c r="G21" s="60">
        <v>3.62</v>
      </c>
      <c r="H21" s="62">
        <f t="shared" si="6"/>
        <v>6</v>
      </c>
      <c r="I21" s="60">
        <v>20.56</v>
      </c>
      <c r="J21" s="62">
        <f t="shared" si="7"/>
        <v>12</v>
      </c>
      <c r="K21" s="61">
        <v>4.4444444444444446E-2</v>
      </c>
      <c r="L21" s="62">
        <f t="shared" si="8"/>
        <v>10</v>
      </c>
      <c r="M21" s="63">
        <f t="shared" si="9"/>
        <v>34</v>
      </c>
      <c r="N21" s="64">
        <f t="shared" si="10"/>
        <v>7</v>
      </c>
      <c r="O21" s="20"/>
      <c r="P21" s="20"/>
    </row>
    <row r="22" spans="1:16" s="7" customFormat="1" ht="14.45" customHeight="1" x14ac:dyDescent="0.2">
      <c r="A22" s="35" t="s">
        <v>14</v>
      </c>
      <c r="B22" s="35" t="s">
        <v>13</v>
      </c>
      <c r="C22" s="36">
        <v>2012</v>
      </c>
      <c r="D22" s="44"/>
      <c r="E22" s="46">
        <v>8.34</v>
      </c>
      <c r="F22" s="56">
        <f t="shared" si="5"/>
        <v>10</v>
      </c>
      <c r="G22" s="60">
        <v>3.22</v>
      </c>
      <c r="H22" s="56">
        <f t="shared" si="6"/>
        <v>10</v>
      </c>
      <c r="I22" s="60">
        <v>21.18</v>
      </c>
      <c r="J22" s="56">
        <f t="shared" si="7"/>
        <v>10</v>
      </c>
      <c r="K22" s="47">
        <v>4.2361111111111106E-2</v>
      </c>
      <c r="L22" s="48">
        <f t="shared" si="8"/>
        <v>6</v>
      </c>
      <c r="M22" s="49">
        <f t="shared" si="9"/>
        <v>36</v>
      </c>
      <c r="N22" s="50">
        <f t="shared" si="10"/>
        <v>8</v>
      </c>
      <c r="O22" s="20"/>
      <c r="P22" s="20"/>
    </row>
    <row r="23" spans="1:16" s="7" customFormat="1" ht="14.45" customHeight="1" x14ac:dyDescent="0.2">
      <c r="A23" s="35" t="s">
        <v>19</v>
      </c>
      <c r="B23" s="35" t="s">
        <v>81</v>
      </c>
      <c r="C23" s="36">
        <v>2007</v>
      </c>
      <c r="D23" s="44"/>
      <c r="E23" s="46">
        <v>8.52</v>
      </c>
      <c r="F23" s="62">
        <f t="shared" si="5"/>
        <v>12</v>
      </c>
      <c r="G23" s="60">
        <v>3.27</v>
      </c>
      <c r="H23" s="62">
        <f t="shared" si="6"/>
        <v>8</v>
      </c>
      <c r="I23" s="60">
        <v>29.73</v>
      </c>
      <c r="J23" s="62">
        <f t="shared" si="7"/>
        <v>4</v>
      </c>
      <c r="K23" s="47">
        <v>4.5138888888888888E-2</v>
      </c>
      <c r="L23" s="51">
        <f t="shared" si="8"/>
        <v>12</v>
      </c>
      <c r="M23" s="52">
        <f t="shared" si="9"/>
        <v>36</v>
      </c>
      <c r="N23" s="53">
        <f>IF(M23&lt;&gt;"",+RANK(M23,M$14:M$33,1),"")+1</f>
        <v>9</v>
      </c>
      <c r="O23" s="20"/>
      <c r="P23" s="20"/>
    </row>
    <row r="24" spans="1:16" s="7" customFormat="1" ht="14.45" customHeight="1" x14ac:dyDescent="0.2">
      <c r="A24" s="65" t="s">
        <v>82</v>
      </c>
      <c r="B24" s="65" t="s">
        <v>23</v>
      </c>
      <c r="C24" s="65">
        <v>2013</v>
      </c>
      <c r="D24" s="44"/>
      <c r="E24" s="46">
        <v>8.02</v>
      </c>
      <c r="F24" s="56">
        <f t="shared" si="5"/>
        <v>7</v>
      </c>
      <c r="G24" s="60">
        <v>3.09</v>
      </c>
      <c r="H24" s="56">
        <f t="shared" si="6"/>
        <v>12</v>
      </c>
      <c r="I24" s="60">
        <v>19.57</v>
      </c>
      <c r="J24" s="56">
        <f t="shared" si="7"/>
        <v>13</v>
      </c>
      <c r="K24" s="61">
        <v>4.3055555555555562E-2</v>
      </c>
      <c r="L24" s="56">
        <f t="shared" si="8"/>
        <v>7</v>
      </c>
      <c r="M24" s="59">
        <f t="shared" si="9"/>
        <v>39</v>
      </c>
      <c r="N24" s="34">
        <f t="shared" ref="N24:N29" si="11">IF(M24&lt;&gt;"",+RANK(M24,M$14:M$33,1),"")</f>
        <v>10</v>
      </c>
      <c r="O24" s="20"/>
      <c r="P24" s="20"/>
    </row>
    <row r="25" spans="1:16" s="7" customFormat="1" ht="14.45" customHeight="1" x14ac:dyDescent="0.2">
      <c r="A25" s="35" t="s">
        <v>11</v>
      </c>
      <c r="B25" s="35" t="s">
        <v>10</v>
      </c>
      <c r="C25" s="36">
        <v>2013</v>
      </c>
      <c r="D25" s="44"/>
      <c r="E25" s="46">
        <v>8.32</v>
      </c>
      <c r="F25" s="62">
        <f t="shared" si="5"/>
        <v>9</v>
      </c>
      <c r="G25" s="60">
        <v>3.15</v>
      </c>
      <c r="H25" s="62">
        <f t="shared" si="6"/>
        <v>11</v>
      </c>
      <c r="I25" s="60">
        <v>26.01</v>
      </c>
      <c r="J25" s="62">
        <f t="shared" si="7"/>
        <v>5</v>
      </c>
      <c r="K25" s="61">
        <v>4.9305555555555554E-2</v>
      </c>
      <c r="L25" s="62">
        <f t="shared" si="8"/>
        <v>15</v>
      </c>
      <c r="M25" s="63">
        <f t="shared" si="9"/>
        <v>40</v>
      </c>
      <c r="N25" s="43">
        <f t="shared" si="11"/>
        <v>11</v>
      </c>
      <c r="O25" s="20"/>
      <c r="P25" s="20"/>
    </row>
    <row r="26" spans="1:16" s="7" customFormat="1" ht="14.45" customHeight="1" x14ac:dyDescent="0.2">
      <c r="A26" s="35" t="s">
        <v>19</v>
      </c>
      <c r="B26" s="35" t="s">
        <v>20</v>
      </c>
      <c r="C26" s="36">
        <v>2007</v>
      </c>
      <c r="D26" s="44"/>
      <c r="E26" s="46">
        <v>8.41</v>
      </c>
      <c r="F26" s="56">
        <f t="shared" si="5"/>
        <v>11</v>
      </c>
      <c r="G26" s="60">
        <v>3.26</v>
      </c>
      <c r="H26" s="56">
        <f t="shared" si="6"/>
        <v>9</v>
      </c>
      <c r="I26" s="60">
        <v>15.99</v>
      </c>
      <c r="J26" s="56">
        <f t="shared" si="7"/>
        <v>15</v>
      </c>
      <c r="K26" s="61">
        <v>4.3750000000000004E-2</v>
      </c>
      <c r="L26" s="56">
        <f t="shared" si="8"/>
        <v>9</v>
      </c>
      <c r="M26" s="59">
        <f t="shared" si="9"/>
        <v>44</v>
      </c>
      <c r="N26" s="34">
        <f t="shared" si="11"/>
        <v>12</v>
      </c>
      <c r="O26" s="20"/>
      <c r="P26" s="20"/>
    </row>
    <row r="27" spans="1:16" s="7" customFormat="1" ht="14.45" customHeight="1" x14ac:dyDescent="0.2">
      <c r="A27" s="35" t="s">
        <v>12</v>
      </c>
      <c r="B27" s="35" t="s">
        <v>10</v>
      </c>
      <c r="C27" s="36">
        <v>2013</v>
      </c>
      <c r="D27" s="44"/>
      <c r="E27" s="46">
        <v>8.7200000000000006</v>
      </c>
      <c r="F27" s="62">
        <f t="shared" si="5"/>
        <v>13</v>
      </c>
      <c r="G27" s="60">
        <v>2.81</v>
      </c>
      <c r="H27" s="62">
        <f t="shared" si="6"/>
        <v>16</v>
      </c>
      <c r="I27" s="60">
        <v>25.65</v>
      </c>
      <c r="J27" s="62">
        <f t="shared" si="7"/>
        <v>6</v>
      </c>
      <c r="K27" s="61">
        <v>4.4444444444444446E-2</v>
      </c>
      <c r="L27" s="62">
        <f t="shared" si="8"/>
        <v>10</v>
      </c>
      <c r="M27" s="63">
        <f t="shared" si="9"/>
        <v>45</v>
      </c>
      <c r="N27" s="43">
        <f t="shared" si="11"/>
        <v>13</v>
      </c>
      <c r="O27" s="20"/>
      <c r="P27" s="20"/>
    </row>
    <row r="28" spans="1:16" s="7" customFormat="1" ht="14.45" customHeight="1" x14ac:dyDescent="0.2">
      <c r="A28" s="35" t="s">
        <v>15</v>
      </c>
      <c r="B28" s="35" t="s">
        <v>76</v>
      </c>
      <c r="C28" s="36">
        <v>2009</v>
      </c>
      <c r="D28" s="44"/>
      <c r="E28" s="46">
        <v>8.7200000000000006</v>
      </c>
      <c r="F28" s="56">
        <f t="shared" si="5"/>
        <v>13</v>
      </c>
      <c r="G28" s="60">
        <v>3.08</v>
      </c>
      <c r="H28" s="56">
        <f t="shared" si="6"/>
        <v>13</v>
      </c>
      <c r="I28" s="60">
        <v>24.32</v>
      </c>
      <c r="J28" s="56">
        <f t="shared" si="7"/>
        <v>7</v>
      </c>
      <c r="K28" s="61">
        <v>4.6527777777777779E-2</v>
      </c>
      <c r="L28" s="56">
        <f t="shared" si="8"/>
        <v>13</v>
      </c>
      <c r="M28" s="59">
        <f t="shared" si="9"/>
        <v>46</v>
      </c>
      <c r="N28" s="34">
        <f t="shared" si="11"/>
        <v>14</v>
      </c>
      <c r="O28" s="20"/>
      <c r="P28" s="20"/>
    </row>
    <row r="29" spans="1:16" s="7" customFormat="1" ht="14.45" customHeight="1" x14ac:dyDescent="0.2">
      <c r="A29" s="35" t="s">
        <v>15</v>
      </c>
      <c r="B29" s="35" t="s">
        <v>75</v>
      </c>
      <c r="C29" s="36">
        <v>2010</v>
      </c>
      <c r="D29" s="44"/>
      <c r="E29" s="46">
        <v>9.0500000000000007</v>
      </c>
      <c r="F29" s="62">
        <f t="shared" si="5"/>
        <v>15</v>
      </c>
      <c r="G29" s="60">
        <v>2.66</v>
      </c>
      <c r="H29" s="62">
        <f t="shared" si="6"/>
        <v>17</v>
      </c>
      <c r="I29" s="60">
        <v>13.59</v>
      </c>
      <c r="J29" s="62">
        <f t="shared" si="7"/>
        <v>18</v>
      </c>
      <c r="K29" s="47">
        <v>4.8611111111111112E-2</v>
      </c>
      <c r="L29" s="51">
        <f t="shared" si="8"/>
        <v>14</v>
      </c>
      <c r="M29" s="52">
        <f t="shared" si="9"/>
        <v>64</v>
      </c>
      <c r="N29" s="50">
        <f t="shared" si="11"/>
        <v>15</v>
      </c>
      <c r="O29" s="20"/>
      <c r="P29" s="20"/>
    </row>
    <row r="30" spans="1:16" s="7" customFormat="1" ht="14.45" customHeight="1" x14ac:dyDescent="0.2">
      <c r="A30" s="35" t="s">
        <v>70</v>
      </c>
      <c r="B30" s="35" t="s">
        <v>71</v>
      </c>
      <c r="C30" s="36">
        <v>2012</v>
      </c>
      <c r="D30" s="44"/>
      <c r="E30" s="46">
        <v>9.25</v>
      </c>
      <c r="F30" s="56">
        <f t="shared" si="5"/>
        <v>16</v>
      </c>
      <c r="G30" s="60">
        <v>3</v>
      </c>
      <c r="H30" s="56">
        <f t="shared" si="6"/>
        <v>14</v>
      </c>
      <c r="I30" s="60">
        <v>13.69</v>
      </c>
      <c r="J30" s="56">
        <f t="shared" si="7"/>
        <v>17</v>
      </c>
      <c r="K30" s="47">
        <v>5.1388888888888894E-2</v>
      </c>
      <c r="L30" s="48">
        <f t="shared" si="8"/>
        <v>17</v>
      </c>
      <c r="M30" s="49">
        <f t="shared" si="9"/>
        <v>64</v>
      </c>
      <c r="N30" s="53">
        <f>IF(M30&lt;&gt;"",+RANK(M30,M$14:M$33,1),"")+1</f>
        <v>16</v>
      </c>
      <c r="O30" s="20"/>
      <c r="P30" s="20"/>
    </row>
    <row r="31" spans="1:16" s="7" customFormat="1" ht="14.45" customHeight="1" x14ac:dyDescent="0.2">
      <c r="A31" s="35" t="s">
        <v>16</v>
      </c>
      <c r="B31" s="35" t="s">
        <v>69</v>
      </c>
      <c r="C31" s="36">
        <v>2012</v>
      </c>
      <c r="D31" s="44"/>
      <c r="E31" s="45">
        <v>9.91</v>
      </c>
      <c r="F31" s="39">
        <f t="shared" si="5"/>
        <v>18</v>
      </c>
      <c r="G31" s="40">
        <v>2.84</v>
      </c>
      <c r="H31" s="39">
        <f t="shared" si="6"/>
        <v>15</v>
      </c>
      <c r="I31" s="40">
        <v>13.94</v>
      </c>
      <c r="J31" s="39">
        <f t="shared" si="7"/>
        <v>16</v>
      </c>
      <c r="K31" s="41">
        <v>5.2777777777777778E-2</v>
      </c>
      <c r="L31" s="39">
        <f t="shared" si="8"/>
        <v>18</v>
      </c>
      <c r="M31" s="42">
        <f t="shared" si="9"/>
        <v>67</v>
      </c>
      <c r="N31" s="43">
        <f>IF(M31&lt;&gt;"",+RANK(M31,M$14:M$33,1),"")</f>
        <v>17</v>
      </c>
      <c r="O31" s="20"/>
      <c r="P31" s="20"/>
    </row>
    <row r="32" spans="1:16" s="7" customFormat="1" ht="14.45" customHeight="1" x14ac:dyDescent="0.2">
      <c r="A32" s="35" t="s">
        <v>72</v>
      </c>
      <c r="B32" s="35" t="s">
        <v>73</v>
      </c>
      <c r="C32" s="36">
        <v>2011</v>
      </c>
      <c r="D32" s="37"/>
      <c r="E32" s="66">
        <v>9.25</v>
      </c>
      <c r="F32" s="30">
        <f t="shared" si="5"/>
        <v>16</v>
      </c>
      <c r="G32" s="67">
        <v>2.21</v>
      </c>
      <c r="H32" s="30">
        <f t="shared" si="6"/>
        <v>19</v>
      </c>
      <c r="I32" s="40">
        <v>12.2</v>
      </c>
      <c r="J32" s="30">
        <f t="shared" si="7"/>
        <v>19</v>
      </c>
      <c r="K32" s="41">
        <v>4.9305555555555554E-2</v>
      </c>
      <c r="L32" s="30">
        <f t="shared" si="8"/>
        <v>15</v>
      </c>
      <c r="M32" s="33">
        <f t="shared" si="9"/>
        <v>69</v>
      </c>
      <c r="N32" s="34">
        <f>IF(M32&lt;&gt;"",+RANK(M32,M$14:M$33,1),"")</f>
        <v>18</v>
      </c>
      <c r="O32" s="20"/>
      <c r="P32" s="20"/>
    </row>
    <row r="33" spans="1:16" s="7" customFormat="1" ht="14.45" customHeight="1" x14ac:dyDescent="0.2">
      <c r="A33" s="35" t="s">
        <v>67</v>
      </c>
      <c r="B33" s="35" t="s">
        <v>68</v>
      </c>
      <c r="C33" s="36">
        <v>2012</v>
      </c>
      <c r="D33" s="68"/>
      <c r="E33" s="69">
        <v>10</v>
      </c>
      <c r="F33" s="39">
        <f t="shared" si="5"/>
        <v>19</v>
      </c>
      <c r="G33" s="40">
        <v>2.5099999999999998</v>
      </c>
      <c r="H33" s="39">
        <f t="shared" si="6"/>
        <v>18</v>
      </c>
      <c r="I33" s="40">
        <v>17.02</v>
      </c>
      <c r="J33" s="39">
        <f t="shared" si="7"/>
        <v>14</v>
      </c>
      <c r="K33" s="41">
        <v>5.5555555555555552E-2</v>
      </c>
      <c r="L33" s="39">
        <f t="shared" si="8"/>
        <v>19</v>
      </c>
      <c r="M33" s="42">
        <f t="shared" si="9"/>
        <v>70</v>
      </c>
      <c r="N33" s="43">
        <f>IF(M33&lt;&gt;"",+RANK(M33,M$14:M$33,1),"")</f>
        <v>19</v>
      </c>
      <c r="O33" s="20"/>
      <c r="P33" s="20"/>
    </row>
  </sheetData>
  <sheetProtection selectLockedCells="1" selectUnlockedCells="1"/>
  <sortState caseSensitive="1" ref="A15:N33">
    <sortCondition ref="M15:M33"/>
    <sortCondition ref="K15:K33"/>
  </sortState>
  <mergeCells count="29">
    <mergeCell ref="K13:K14"/>
    <mergeCell ref="L13:L14"/>
    <mergeCell ref="M13:M14"/>
    <mergeCell ref="N13:N14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A1:B1"/>
    <mergeCell ref="A3:A4"/>
    <mergeCell ref="B3:B4"/>
    <mergeCell ref="C3:C4"/>
    <mergeCell ref="D3:D4"/>
    <mergeCell ref="E3:E4"/>
    <mergeCell ref="L3:L4"/>
    <mergeCell ref="M3:M4"/>
    <mergeCell ref="N3:N4"/>
    <mergeCell ref="F3:F4"/>
    <mergeCell ref="G3:G4"/>
    <mergeCell ref="H3:H4"/>
    <mergeCell ref="I3:I4"/>
    <mergeCell ref="J3:J4"/>
    <mergeCell ref="K3:K4"/>
  </mergeCells>
  <pageMargins left="0.39374999999999999" right="0.39374999999999999" top="0.39374999999999999" bottom="0.39374999999999999" header="0.51180555555555551" footer="0.51180555555555551"/>
  <pageSetup paperSize="9" scale="92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bodování 60 muži</vt:lpstr>
      <vt:lpstr>bodování 60 ženy</vt:lpstr>
      <vt:lpstr>Chlapci</vt:lpstr>
      <vt:lpstr>Dívky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Robert Esser</cp:lastModifiedBy>
  <cp:revision/>
  <cp:lastPrinted>2023-06-12T10:55:16Z</cp:lastPrinted>
  <dcterms:created xsi:type="dcterms:W3CDTF">2017-06-11T06:31:20Z</dcterms:created>
  <dcterms:modified xsi:type="dcterms:W3CDTF">2023-06-12T12:49:17Z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;	;	{	}	[@[{0}]]	1029	1029</vt:lpwstr>
  </property>
</Properties>
</file>